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lath\Documents\Arbeitsgruppen\Infrastruktur\Enddokument\"/>
    </mc:Choice>
  </mc:AlternateContent>
  <xr:revisionPtr revIDLastSave="0" documentId="13_ncr:1_{6CAC800C-1010-43C1-897A-881F08FFE16A}" xr6:coauthVersionLast="36" xr6:coauthVersionMax="36" xr10:uidLastSave="{00000000-0000-0000-0000-000000000000}"/>
  <bookViews>
    <workbookView xWindow="0" yWindow="0" windowWidth="28800" windowHeight="12225" xr2:uid="{13E06FC7-A97E-42D3-AC30-6722EC412DB8}"/>
  </bookViews>
  <sheets>
    <sheet name="Eingaben" sheetId="2" r:id="rId1"/>
    <sheet name="Bestehende Infrastruktur" sheetId="1" r:id="rId2"/>
    <sheet name="Infrastruktur-Projekte"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 i="1" l="1"/>
  <c r="F25" i="3"/>
  <c r="F30" i="3"/>
  <c r="A28" i="3"/>
  <c r="D89" i="1"/>
  <c r="D48" i="1"/>
  <c r="D30" i="1"/>
  <c r="D83" i="3"/>
  <c r="D30" i="3"/>
  <c r="D73" i="3"/>
  <c r="D70" i="3"/>
  <c r="D64" i="3"/>
  <c r="D56" i="3"/>
  <c r="D52" i="3"/>
  <c r="D47" i="3"/>
  <c r="D39" i="3"/>
  <c r="D25" i="3"/>
  <c r="D19" i="3"/>
  <c r="D14" i="3"/>
  <c r="D9" i="3"/>
  <c r="A71" i="3"/>
  <c r="D79" i="1"/>
  <c r="D76" i="1"/>
  <c r="D70" i="1"/>
  <c r="D66" i="1"/>
  <c r="D61" i="1"/>
  <c r="D53" i="1"/>
  <c r="D42" i="1"/>
  <c r="D39" i="1"/>
  <c r="C90" i="3"/>
  <c r="L82" i="3"/>
  <c r="J82" i="3"/>
  <c r="H82" i="3"/>
  <c r="F82" i="3"/>
  <c r="L81" i="3"/>
  <c r="J81" i="3"/>
  <c r="H81" i="3"/>
  <c r="F81" i="3"/>
  <c r="L80" i="3"/>
  <c r="J80" i="3"/>
  <c r="H80" i="3"/>
  <c r="F80" i="3"/>
  <c r="L79" i="3"/>
  <c r="J79" i="3"/>
  <c r="H79" i="3"/>
  <c r="F79" i="3"/>
  <c r="L78" i="3"/>
  <c r="J78" i="3"/>
  <c r="H78" i="3"/>
  <c r="F78" i="3"/>
  <c r="L77" i="3"/>
  <c r="J77" i="3"/>
  <c r="H77" i="3"/>
  <c r="F77" i="3"/>
  <c r="L76" i="3"/>
  <c r="J76" i="3"/>
  <c r="H76" i="3"/>
  <c r="F76" i="3"/>
  <c r="L75" i="3"/>
  <c r="J75" i="3"/>
  <c r="H75" i="3"/>
  <c r="F75" i="3"/>
  <c r="L74" i="3"/>
  <c r="J74" i="3"/>
  <c r="H74" i="3"/>
  <c r="F74" i="3"/>
  <c r="A74" i="3"/>
  <c r="A75" i="3" s="1"/>
  <c r="A76" i="3" s="1"/>
  <c r="A77" i="3" s="1"/>
  <c r="A78" i="3" s="1"/>
  <c r="A79" i="3" s="1"/>
  <c r="A80" i="3" s="1"/>
  <c r="A81" i="3" s="1"/>
  <c r="L72" i="3"/>
  <c r="J72" i="3"/>
  <c r="H72" i="3"/>
  <c r="F72" i="3"/>
  <c r="L71" i="3"/>
  <c r="J71" i="3"/>
  <c r="H71" i="3"/>
  <c r="F71" i="3"/>
  <c r="L68" i="3"/>
  <c r="J68" i="3"/>
  <c r="H68" i="3"/>
  <c r="F68" i="3"/>
  <c r="L67" i="3"/>
  <c r="J67" i="3"/>
  <c r="H67" i="3"/>
  <c r="F67" i="3"/>
  <c r="L66" i="3"/>
  <c r="J66" i="3"/>
  <c r="H66" i="3"/>
  <c r="F66" i="3"/>
  <c r="L65" i="3"/>
  <c r="J65" i="3"/>
  <c r="H65" i="3"/>
  <c r="F65" i="3"/>
  <c r="A65" i="3"/>
  <c r="A66" i="3" s="1"/>
  <c r="A67" i="3" s="1"/>
  <c r="A68" i="3" s="1"/>
  <c r="L54" i="3"/>
  <c r="L52" i="3" s="1"/>
  <c r="J54" i="3"/>
  <c r="H54" i="3"/>
  <c r="F54" i="3"/>
  <c r="L53" i="3"/>
  <c r="J53" i="3"/>
  <c r="H53" i="3"/>
  <c r="F53" i="3"/>
  <c r="F52" i="3" s="1"/>
  <c r="A53" i="3"/>
  <c r="A54" i="3" s="1"/>
  <c r="L50" i="3"/>
  <c r="J50" i="3"/>
  <c r="H50" i="3"/>
  <c r="F50" i="3"/>
  <c r="L49" i="3"/>
  <c r="J49" i="3"/>
  <c r="H49" i="3"/>
  <c r="F49" i="3"/>
  <c r="L48" i="3"/>
  <c r="J48" i="3"/>
  <c r="H48" i="3"/>
  <c r="F48" i="3"/>
  <c r="A48" i="3"/>
  <c r="A49" i="3" s="1"/>
  <c r="A50" i="3" s="1"/>
  <c r="L45" i="3"/>
  <c r="J45" i="3"/>
  <c r="H45" i="3"/>
  <c r="F45" i="3"/>
  <c r="L44" i="3"/>
  <c r="J44" i="3"/>
  <c r="H44" i="3"/>
  <c r="F44" i="3"/>
  <c r="L43" i="3"/>
  <c r="J43" i="3"/>
  <c r="H43" i="3"/>
  <c r="F43" i="3"/>
  <c r="L42" i="3"/>
  <c r="J42" i="3"/>
  <c r="H42" i="3"/>
  <c r="F42" i="3"/>
  <c r="L41" i="3"/>
  <c r="J41" i="3"/>
  <c r="H41" i="3"/>
  <c r="F41" i="3"/>
  <c r="L40" i="3"/>
  <c r="J40" i="3"/>
  <c r="H40" i="3"/>
  <c r="F40" i="3"/>
  <c r="A40" i="3"/>
  <c r="A41" i="3" s="1"/>
  <c r="A42" i="3" s="1"/>
  <c r="A43" i="3" s="1"/>
  <c r="A44" i="3" s="1"/>
  <c r="A45" i="3" s="1"/>
  <c r="L60" i="3"/>
  <c r="J60" i="3"/>
  <c r="H60" i="3"/>
  <c r="F60" i="3"/>
  <c r="L59" i="3"/>
  <c r="J59" i="3"/>
  <c r="H59" i="3"/>
  <c r="F59" i="3"/>
  <c r="L58" i="3"/>
  <c r="J58" i="3"/>
  <c r="H58" i="3"/>
  <c r="F58" i="3"/>
  <c r="L57" i="3"/>
  <c r="J57" i="3"/>
  <c r="H57" i="3"/>
  <c r="F57" i="3"/>
  <c r="A57" i="3"/>
  <c r="A58" i="3" s="1"/>
  <c r="A59" i="3" s="1"/>
  <c r="A60" i="3" s="1"/>
  <c r="C34" i="3"/>
  <c r="L28" i="3"/>
  <c r="J28" i="3"/>
  <c r="H28" i="3"/>
  <c r="F28" i="3"/>
  <c r="L27" i="3"/>
  <c r="J27" i="3"/>
  <c r="H27" i="3"/>
  <c r="F27" i="3"/>
  <c r="L26" i="3"/>
  <c r="J26" i="3"/>
  <c r="H26" i="3"/>
  <c r="F26" i="3"/>
  <c r="A26" i="3"/>
  <c r="A27" i="3" s="1"/>
  <c r="L23" i="3"/>
  <c r="J23" i="3"/>
  <c r="H23" i="3"/>
  <c r="F23" i="3"/>
  <c r="L22" i="3"/>
  <c r="J22" i="3"/>
  <c r="H22" i="3"/>
  <c r="F22" i="3"/>
  <c r="L21" i="3"/>
  <c r="J21" i="3"/>
  <c r="H21" i="3"/>
  <c r="F21" i="3"/>
  <c r="L20" i="3"/>
  <c r="J20" i="3"/>
  <c r="H20" i="3"/>
  <c r="F20" i="3"/>
  <c r="A20" i="3"/>
  <c r="A21" i="3" s="1"/>
  <c r="A22" i="3" s="1"/>
  <c r="A23" i="3" s="1"/>
  <c r="L17" i="3"/>
  <c r="J17" i="3"/>
  <c r="H17" i="3"/>
  <c r="F17" i="3"/>
  <c r="L16" i="3"/>
  <c r="J16" i="3"/>
  <c r="H16" i="3"/>
  <c r="F16" i="3"/>
  <c r="L15" i="3"/>
  <c r="J15" i="3"/>
  <c r="H15" i="3"/>
  <c r="F15" i="3"/>
  <c r="A15" i="3"/>
  <c r="A16" i="3" s="1"/>
  <c r="A17" i="3" s="1"/>
  <c r="L13" i="3"/>
  <c r="J13" i="3"/>
  <c r="H13" i="3"/>
  <c r="F13" i="3"/>
  <c r="L12" i="3"/>
  <c r="J12" i="3"/>
  <c r="H12" i="3"/>
  <c r="F12" i="3"/>
  <c r="L11" i="3"/>
  <c r="J11" i="3"/>
  <c r="H11" i="3"/>
  <c r="F11" i="3"/>
  <c r="L10" i="3"/>
  <c r="J10" i="3"/>
  <c r="H10" i="3"/>
  <c r="F10" i="3"/>
  <c r="A10" i="3"/>
  <c r="A11" i="3" s="1"/>
  <c r="A12" i="3" s="1"/>
  <c r="C96" i="1"/>
  <c r="C34" i="1"/>
  <c r="L19" i="3" l="1"/>
  <c r="F70" i="3"/>
  <c r="F56" i="3"/>
  <c r="F9" i="3"/>
  <c r="H19" i="3"/>
  <c r="L64" i="3"/>
  <c r="H9" i="3"/>
  <c r="H52" i="3"/>
  <c r="H64" i="3"/>
  <c r="J9" i="3"/>
  <c r="L25" i="3"/>
  <c r="J39" i="3"/>
  <c r="H14" i="3"/>
  <c r="L14" i="3"/>
  <c r="F14" i="3"/>
  <c r="H39" i="3"/>
  <c r="L56" i="3"/>
  <c r="F47" i="3"/>
  <c r="J52" i="3"/>
  <c r="J47" i="3"/>
  <c r="H73" i="3"/>
  <c r="L47" i="3"/>
  <c r="L73" i="3"/>
  <c r="H56" i="3"/>
  <c r="J56" i="3"/>
  <c r="F39" i="3"/>
  <c r="F64" i="3"/>
  <c r="F19" i="3"/>
  <c r="L39" i="3"/>
  <c r="L9" i="3"/>
  <c r="H25" i="3"/>
  <c r="H70" i="3"/>
  <c r="F73" i="3"/>
  <c r="J14" i="3"/>
  <c r="J19" i="3"/>
  <c r="J73" i="3"/>
  <c r="J64" i="3"/>
  <c r="J25" i="3"/>
  <c r="H47" i="3"/>
  <c r="L70" i="3"/>
  <c r="J70" i="3"/>
  <c r="L30" i="3" l="1"/>
  <c r="H30" i="3"/>
  <c r="J30" i="3"/>
  <c r="J86" i="3" s="1"/>
  <c r="Z40" i="1"/>
  <c r="X40" i="1"/>
  <c r="V40" i="1"/>
  <c r="T40" i="1"/>
  <c r="R40" i="1"/>
  <c r="P40" i="1"/>
  <c r="N40" i="1"/>
  <c r="L40" i="1"/>
  <c r="J40" i="1"/>
  <c r="H40" i="1"/>
  <c r="F40" i="1"/>
  <c r="F39" i="1" s="1"/>
  <c r="A40" i="1"/>
  <c r="B28" i="2"/>
  <c r="F24" i="2"/>
  <c r="F13" i="2"/>
  <c r="B13" i="2"/>
  <c r="Z28" i="1"/>
  <c r="Z27" i="1"/>
  <c r="Z26" i="1"/>
  <c r="Z88" i="1"/>
  <c r="Z87" i="1"/>
  <c r="Z86" i="1"/>
  <c r="Z85" i="1"/>
  <c r="Z84" i="1"/>
  <c r="Z83" i="1"/>
  <c r="Z82" i="1"/>
  <c r="Z81" i="1"/>
  <c r="Z80" i="1"/>
  <c r="Z23" i="1"/>
  <c r="Z22" i="1"/>
  <c r="Z21" i="1"/>
  <c r="Z20" i="1"/>
  <c r="Z64" i="1"/>
  <c r="Z63" i="1"/>
  <c r="Z62" i="1"/>
  <c r="Z74" i="1"/>
  <c r="Z73" i="1"/>
  <c r="Z72" i="1"/>
  <c r="Z71" i="1"/>
  <c r="Z78" i="1"/>
  <c r="Z77" i="1"/>
  <c r="Z46" i="1"/>
  <c r="Z45" i="1"/>
  <c r="Z44" i="1"/>
  <c r="Z43" i="1"/>
  <c r="Z17" i="1"/>
  <c r="Z16" i="1"/>
  <c r="Z15" i="1"/>
  <c r="Z13" i="1"/>
  <c r="Z12" i="1"/>
  <c r="Z11" i="1"/>
  <c r="Z10" i="1"/>
  <c r="Z59" i="1"/>
  <c r="Z58" i="1"/>
  <c r="Z57" i="1"/>
  <c r="Z56" i="1"/>
  <c r="Z55" i="1"/>
  <c r="Z54" i="1"/>
  <c r="Z68" i="1"/>
  <c r="Z67" i="1"/>
  <c r="X28" i="1"/>
  <c r="X27" i="1"/>
  <c r="X26" i="1"/>
  <c r="X88" i="1"/>
  <c r="X87" i="1"/>
  <c r="X86" i="1"/>
  <c r="X85" i="1"/>
  <c r="X84" i="1"/>
  <c r="X83" i="1"/>
  <c r="X82" i="1"/>
  <c r="X81" i="1"/>
  <c r="X80" i="1"/>
  <c r="X23" i="1"/>
  <c r="X22" i="1"/>
  <c r="X21" i="1"/>
  <c r="X20" i="1"/>
  <c r="X64" i="1"/>
  <c r="X63" i="1"/>
  <c r="X62" i="1"/>
  <c r="X74" i="1"/>
  <c r="X73" i="1"/>
  <c r="X72" i="1"/>
  <c r="X71" i="1"/>
  <c r="X78" i="1"/>
  <c r="X77" i="1"/>
  <c r="X46" i="1"/>
  <c r="X45" i="1"/>
  <c r="X44" i="1"/>
  <c r="X43" i="1"/>
  <c r="X17" i="1"/>
  <c r="X16" i="1"/>
  <c r="X15" i="1"/>
  <c r="X13" i="1"/>
  <c r="X12" i="1"/>
  <c r="X11" i="1"/>
  <c r="X10" i="1"/>
  <c r="X59" i="1"/>
  <c r="X58" i="1"/>
  <c r="X57" i="1"/>
  <c r="X56" i="1"/>
  <c r="X55" i="1"/>
  <c r="X54" i="1"/>
  <c r="X68" i="1"/>
  <c r="X67" i="1"/>
  <c r="V28" i="1"/>
  <c r="V27" i="1"/>
  <c r="V26" i="1"/>
  <c r="V88" i="1"/>
  <c r="V87" i="1"/>
  <c r="V86" i="1"/>
  <c r="V85" i="1"/>
  <c r="V84" i="1"/>
  <c r="V83" i="1"/>
  <c r="V82" i="1"/>
  <c r="V81" i="1"/>
  <c r="V80" i="1"/>
  <c r="V23" i="1"/>
  <c r="V22" i="1"/>
  <c r="V21" i="1"/>
  <c r="V20" i="1"/>
  <c r="V64" i="1"/>
  <c r="V63" i="1"/>
  <c r="V62" i="1"/>
  <c r="V74" i="1"/>
  <c r="V73" i="1"/>
  <c r="V72" i="1"/>
  <c r="V71" i="1"/>
  <c r="V78" i="1"/>
  <c r="V77" i="1"/>
  <c r="V46" i="1"/>
  <c r="V45" i="1"/>
  <c r="V44" i="1"/>
  <c r="V43" i="1"/>
  <c r="V17" i="1"/>
  <c r="V16" i="1"/>
  <c r="V15" i="1"/>
  <c r="V13" i="1"/>
  <c r="V12" i="1"/>
  <c r="V11" i="1"/>
  <c r="V10" i="1"/>
  <c r="V59" i="1"/>
  <c r="V58" i="1"/>
  <c r="V57" i="1"/>
  <c r="V56" i="1"/>
  <c r="V55" i="1"/>
  <c r="V54" i="1"/>
  <c r="V68" i="1"/>
  <c r="V67" i="1"/>
  <c r="T28" i="1"/>
  <c r="T27" i="1"/>
  <c r="T26" i="1"/>
  <c r="T88" i="1"/>
  <c r="T87" i="1"/>
  <c r="T86" i="1"/>
  <c r="T85" i="1"/>
  <c r="T84" i="1"/>
  <c r="T83" i="1"/>
  <c r="T82" i="1"/>
  <c r="T81" i="1"/>
  <c r="T80" i="1"/>
  <c r="T23" i="1"/>
  <c r="T22" i="1"/>
  <c r="T21" i="1"/>
  <c r="T20" i="1"/>
  <c r="T64" i="1"/>
  <c r="T63" i="1"/>
  <c r="T62" i="1"/>
  <c r="T74" i="1"/>
  <c r="T73" i="1"/>
  <c r="T72" i="1"/>
  <c r="T71" i="1"/>
  <c r="T78" i="1"/>
  <c r="T77" i="1"/>
  <c r="T46" i="1"/>
  <c r="T45" i="1"/>
  <c r="T44" i="1"/>
  <c r="T43" i="1"/>
  <c r="T17" i="1"/>
  <c r="T16" i="1"/>
  <c r="T15" i="1"/>
  <c r="T13" i="1"/>
  <c r="T12" i="1"/>
  <c r="T11" i="1"/>
  <c r="T10" i="1"/>
  <c r="T59" i="1"/>
  <c r="T58" i="1"/>
  <c r="T57" i="1"/>
  <c r="T56" i="1"/>
  <c r="T55" i="1"/>
  <c r="T54" i="1"/>
  <c r="T68" i="1"/>
  <c r="T67" i="1"/>
  <c r="R28" i="1"/>
  <c r="R27" i="1"/>
  <c r="R26" i="1"/>
  <c r="R88" i="1"/>
  <c r="R87" i="1"/>
  <c r="R86" i="1"/>
  <c r="R85" i="1"/>
  <c r="R84" i="1"/>
  <c r="R83" i="1"/>
  <c r="R82" i="1"/>
  <c r="R81" i="1"/>
  <c r="R80" i="1"/>
  <c r="R23" i="1"/>
  <c r="R22" i="1"/>
  <c r="R21" i="1"/>
  <c r="R20" i="1"/>
  <c r="R64" i="1"/>
  <c r="R63" i="1"/>
  <c r="R62" i="1"/>
  <c r="R74" i="1"/>
  <c r="R73" i="1"/>
  <c r="R72" i="1"/>
  <c r="R71" i="1"/>
  <c r="R78" i="1"/>
  <c r="R77" i="1"/>
  <c r="R46" i="1"/>
  <c r="R45" i="1"/>
  <c r="R44" i="1"/>
  <c r="R43" i="1"/>
  <c r="R17" i="1"/>
  <c r="R16" i="1"/>
  <c r="R15" i="1"/>
  <c r="R13" i="1"/>
  <c r="R12" i="1"/>
  <c r="R11" i="1"/>
  <c r="R10" i="1"/>
  <c r="R59" i="1"/>
  <c r="R58" i="1"/>
  <c r="R57" i="1"/>
  <c r="R56" i="1"/>
  <c r="R55" i="1"/>
  <c r="R54" i="1"/>
  <c r="R68" i="1"/>
  <c r="R67" i="1"/>
  <c r="P28" i="1"/>
  <c r="P27" i="1"/>
  <c r="P26" i="1"/>
  <c r="P88" i="1"/>
  <c r="P87" i="1"/>
  <c r="P86" i="1"/>
  <c r="P85" i="1"/>
  <c r="P84" i="1"/>
  <c r="P83" i="1"/>
  <c r="P82" i="1"/>
  <c r="P81" i="1"/>
  <c r="P80" i="1"/>
  <c r="P23" i="1"/>
  <c r="P22" i="1"/>
  <c r="P21" i="1"/>
  <c r="P20" i="1"/>
  <c r="P64" i="1"/>
  <c r="P63" i="1"/>
  <c r="P62" i="1"/>
  <c r="P74" i="1"/>
  <c r="P73" i="1"/>
  <c r="P72" i="1"/>
  <c r="P71" i="1"/>
  <c r="P78" i="1"/>
  <c r="P77" i="1"/>
  <c r="P46" i="1"/>
  <c r="P45" i="1"/>
  <c r="P44" i="1"/>
  <c r="P43" i="1"/>
  <c r="P17" i="1"/>
  <c r="P16" i="1"/>
  <c r="P15" i="1"/>
  <c r="P13" i="1"/>
  <c r="P12" i="1"/>
  <c r="P11" i="1"/>
  <c r="P10" i="1"/>
  <c r="P59" i="1"/>
  <c r="P58" i="1"/>
  <c r="P57" i="1"/>
  <c r="P56" i="1"/>
  <c r="P55" i="1"/>
  <c r="P54" i="1"/>
  <c r="P68" i="1"/>
  <c r="P67" i="1"/>
  <c r="N28" i="1"/>
  <c r="N27" i="1"/>
  <c r="N26" i="1"/>
  <c r="N88" i="1"/>
  <c r="N87" i="1"/>
  <c r="N86" i="1"/>
  <c r="N85" i="1"/>
  <c r="N84" i="1"/>
  <c r="N83" i="1"/>
  <c r="N82" i="1"/>
  <c r="N81" i="1"/>
  <c r="N80" i="1"/>
  <c r="N23" i="1"/>
  <c r="N22" i="1"/>
  <c r="N21" i="1"/>
  <c r="N20" i="1"/>
  <c r="N64" i="1"/>
  <c r="N63" i="1"/>
  <c r="N62" i="1"/>
  <c r="N74" i="1"/>
  <c r="N73" i="1"/>
  <c r="N72" i="1"/>
  <c r="N71" i="1"/>
  <c r="N78" i="1"/>
  <c r="N77" i="1"/>
  <c r="N46" i="1"/>
  <c r="N45" i="1"/>
  <c r="N44" i="1"/>
  <c r="N43" i="1"/>
  <c r="N17" i="1"/>
  <c r="N16" i="1"/>
  <c r="N15" i="1"/>
  <c r="N13" i="1"/>
  <c r="N12" i="1"/>
  <c r="N11" i="1"/>
  <c r="N10" i="1"/>
  <c r="N59" i="1"/>
  <c r="N58" i="1"/>
  <c r="N57" i="1"/>
  <c r="N56" i="1"/>
  <c r="N55" i="1"/>
  <c r="N54" i="1"/>
  <c r="N68" i="1"/>
  <c r="N67" i="1"/>
  <c r="L28" i="1"/>
  <c r="L27" i="1"/>
  <c r="L26" i="1"/>
  <c r="L88" i="1"/>
  <c r="L87" i="1"/>
  <c r="L86" i="1"/>
  <c r="L85" i="1"/>
  <c r="L84" i="1"/>
  <c r="L83" i="1"/>
  <c r="L82" i="1"/>
  <c r="L81" i="1"/>
  <c r="L80" i="1"/>
  <c r="L23" i="1"/>
  <c r="L22" i="1"/>
  <c r="L21" i="1"/>
  <c r="L20" i="1"/>
  <c r="L64" i="1"/>
  <c r="L63" i="1"/>
  <c r="L62" i="1"/>
  <c r="L74" i="1"/>
  <c r="L73" i="1"/>
  <c r="L72" i="1"/>
  <c r="L71" i="1"/>
  <c r="L78" i="1"/>
  <c r="L77" i="1"/>
  <c r="L46" i="1"/>
  <c r="L45" i="1"/>
  <c r="L44" i="1"/>
  <c r="L43" i="1"/>
  <c r="L17" i="1"/>
  <c r="L16" i="1"/>
  <c r="L15" i="1"/>
  <c r="L13" i="1"/>
  <c r="L12" i="1"/>
  <c r="L11" i="1"/>
  <c r="L10" i="1"/>
  <c r="L59" i="1"/>
  <c r="L58" i="1"/>
  <c r="L57" i="1"/>
  <c r="L56" i="1"/>
  <c r="L55" i="1"/>
  <c r="L54" i="1"/>
  <c r="L68" i="1"/>
  <c r="L67" i="1"/>
  <c r="J28" i="1"/>
  <c r="J27" i="1"/>
  <c r="J26" i="1"/>
  <c r="J88" i="1"/>
  <c r="J87" i="1"/>
  <c r="J86" i="1"/>
  <c r="J85" i="1"/>
  <c r="J84" i="1"/>
  <c r="J83" i="1"/>
  <c r="J82" i="1"/>
  <c r="J81" i="1"/>
  <c r="J80" i="1"/>
  <c r="J23" i="1"/>
  <c r="J22" i="1"/>
  <c r="J21" i="1"/>
  <c r="J20" i="1"/>
  <c r="J64" i="1"/>
  <c r="J63" i="1"/>
  <c r="J62" i="1"/>
  <c r="J74" i="1"/>
  <c r="J73" i="1"/>
  <c r="J72" i="1"/>
  <c r="J71" i="1"/>
  <c r="J78" i="1"/>
  <c r="J77" i="1"/>
  <c r="J46" i="1"/>
  <c r="J45" i="1"/>
  <c r="J44" i="1"/>
  <c r="J43" i="1"/>
  <c r="J17" i="1"/>
  <c r="J16" i="1"/>
  <c r="J15" i="1"/>
  <c r="J13" i="1"/>
  <c r="J12" i="1"/>
  <c r="J11" i="1"/>
  <c r="J10" i="1"/>
  <c r="J59" i="1"/>
  <c r="J58" i="1"/>
  <c r="J57" i="1"/>
  <c r="J56" i="1"/>
  <c r="J55" i="1"/>
  <c r="J54" i="1"/>
  <c r="J68" i="1"/>
  <c r="J67" i="1"/>
  <c r="D25" i="1"/>
  <c r="D19" i="1"/>
  <c r="D14" i="1"/>
  <c r="D9" i="1"/>
  <c r="F28" i="1"/>
  <c r="F27" i="1"/>
  <c r="F26" i="1"/>
  <c r="F88" i="1"/>
  <c r="F87" i="1"/>
  <c r="F86" i="1"/>
  <c r="F85" i="1"/>
  <c r="F84" i="1"/>
  <c r="F83" i="1"/>
  <c r="F82" i="1"/>
  <c r="F81" i="1"/>
  <c r="F80" i="1"/>
  <c r="F23" i="1"/>
  <c r="F22" i="1"/>
  <c r="F21" i="1"/>
  <c r="F20" i="1"/>
  <c r="F64" i="1"/>
  <c r="F63" i="1"/>
  <c r="F62" i="1"/>
  <c r="F74" i="1"/>
  <c r="F73" i="1"/>
  <c r="F72" i="1"/>
  <c r="F71" i="1"/>
  <c r="F78" i="1"/>
  <c r="F77" i="1"/>
  <c r="F46" i="1"/>
  <c r="F45" i="1"/>
  <c r="F44" i="1"/>
  <c r="F43" i="1"/>
  <c r="F17" i="1"/>
  <c r="F16" i="1"/>
  <c r="F15" i="1"/>
  <c r="F13" i="1"/>
  <c r="F12" i="1"/>
  <c r="F11" i="1"/>
  <c r="F10" i="1"/>
  <c r="F59" i="1"/>
  <c r="F58" i="1"/>
  <c r="F57" i="1"/>
  <c r="F56" i="1"/>
  <c r="F55" i="1"/>
  <c r="F54" i="1"/>
  <c r="F68" i="1"/>
  <c r="F67" i="1"/>
  <c r="H12" i="1"/>
  <c r="H64" i="1"/>
  <c r="H73" i="1"/>
  <c r="H74" i="1"/>
  <c r="H77" i="1"/>
  <c r="H59" i="1"/>
  <c r="H28" i="1"/>
  <c r="H27" i="1"/>
  <c r="H26" i="1"/>
  <c r="H88" i="1"/>
  <c r="H87" i="1"/>
  <c r="H86" i="1"/>
  <c r="H85" i="1"/>
  <c r="H84" i="1"/>
  <c r="H83" i="1"/>
  <c r="H82" i="1"/>
  <c r="H81" i="1"/>
  <c r="H80" i="1"/>
  <c r="H23" i="1"/>
  <c r="H22" i="1"/>
  <c r="H21" i="1"/>
  <c r="H20" i="1"/>
  <c r="H63" i="1"/>
  <c r="H62" i="1"/>
  <c r="H72" i="1"/>
  <c r="H71" i="1"/>
  <c r="H78" i="1"/>
  <c r="H46" i="1"/>
  <c r="H45" i="1"/>
  <c r="H44" i="1"/>
  <c r="H43" i="1"/>
  <c r="H17" i="1"/>
  <c r="H16" i="1"/>
  <c r="H15" i="1"/>
  <c r="H13" i="1"/>
  <c r="H11" i="1"/>
  <c r="H10" i="1"/>
  <c r="H58" i="1"/>
  <c r="H57" i="1"/>
  <c r="H56" i="1"/>
  <c r="H55" i="1"/>
  <c r="H54" i="1"/>
  <c r="H68" i="1"/>
  <c r="H67" i="1"/>
  <c r="A26" i="1"/>
  <c r="A27" i="1" s="1"/>
  <c r="A20" i="1"/>
  <c r="A21" i="1" s="1"/>
  <c r="A22" i="1" s="1"/>
  <c r="A23" i="1" s="1"/>
  <c r="A62" i="1"/>
  <c r="A63" i="1" s="1"/>
  <c r="A64" i="1" s="1"/>
  <c r="A71" i="1"/>
  <c r="A72" i="1" s="1"/>
  <c r="A73" i="1" s="1"/>
  <c r="A74" i="1" s="1"/>
  <c r="A43" i="1"/>
  <c r="A44" i="1" s="1"/>
  <c r="A45" i="1" s="1"/>
  <c r="A46" i="1" s="1"/>
  <c r="A15" i="1"/>
  <c r="A16" i="1" s="1"/>
  <c r="A17" i="1" s="1"/>
  <c r="A10" i="1"/>
  <c r="A11" i="1" s="1"/>
  <c r="A12" i="1" s="1"/>
  <c r="A54" i="1"/>
  <c r="A55" i="1" s="1"/>
  <c r="A56" i="1" s="1"/>
  <c r="A57" i="1" s="1"/>
  <c r="A58" i="1" s="1"/>
  <c r="A59" i="1" s="1"/>
  <c r="A67" i="1"/>
  <c r="A68" i="1" s="1"/>
  <c r="A80" i="1"/>
  <c r="A81" i="1" s="1"/>
  <c r="A82" i="1" s="1"/>
  <c r="A83" i="1" s="1"/>
  <c r="A84" i="1" s="1"/>
  <c r="A85" i="1" s="1"/>
  <c r="A86" i="1" s="1"/>
  <c r="A87" i="1" s="1"/>
  <c r="F83" i="3" l="1"/>
  <c r="F86" i="3" s="1"/>
  <c r="H83" i="3"/>
  <c r="H86" i="3"/>
  <c r="L83" i="3"/>
  <c r="L86" i="3"/>
  <c r="J83" i="3"/>
  <c r="L39" i="1"/>
  <c r="P39" i="1"/>
  <c r="T39" i="1"/>
  <c r="R39" i="1"/>
  <c r="J39" i="1"/>
  <c r="N39" i="1"/>
  <c r="V39" i="1"/>
  <c r="X39" i="1"/>
  <c r="H39" i="1"/>
  <c r="Z39" i="1"/>
  <c r="Z19" i="1"/>
  <c r="L76" i="1"/>
  <c r="Z14" i="1"/>
  <c r="Z66" i="1"/>
  <c r="Z76" i="1"/>
  <c r="Z25" i="1"/>
  <c r="Z42" i="1"/>
  <c r="T25" i="1"/>
  <c r="Z61" i="1"/>
  <c r="Z53" i="1"/>
  <c r="Z70" i="1"/>
  <c r="Z9" i="1"/>
  <c r="Z79" i="1"/>
  <c r="T53" i="1"/>
  <c r="J61" i="1"/>
  <c r="L9" i="1"/>
  <c r="R9" i="1"/>
  <c r="N76" i="1"/>
  <c r="L61" i="1"/>
  <c r="V76" i="1"/>
  <c r="V9" i="1"/>
  <c r="X25" i="1"/>
  <c r="X79" i="1"/>
  <c r="X19" i="1"/>
  <c r="X61" i="1"/>
  <c r="X70" i="1"/>
  <c r="X76" i="1"/>
  <c r="X42" i="1"/>
  <c r="X14" i="1"/>
  <c r="X9" i="1"/>
  <c r="X53" i="1"/>
  <c r="X66" i="1"/>
  <c r="V61" i="1"/>
  <c r="V66" i="1"/>
  <c r="V53" i="1"/>
  <c r="V70" i="1"/>
  <c r="V19" i="1"/>
  <c r="V25" i="1"/>
  <c r="V79" i="1"/>
  <c r="V42" i="1"/>
  <c r="V14" i="1"/>
  <c r="T79" i="1"/>
  <c r="T19" i="1"/>
  <c r="T61" i="1"/>
  <c r="T70" i="1"/>
  <c r="T76" i="1"/>
  <c r="T42" i="1"/>
  <c r="T14" i="1"/>
  <c r="T9" i="1"/>
  <c r="T66" i="1"/>
  <c r="R79" i="1"/>
  <c r="R66" i="1"/>
  <c r="R53" i="1"/>
  <c r="R14" i="1"/>
  <c r="R42" i="1"/>
  <c r="R76" i="1"/>
  <c r="R70" i="1"/>
  <c r="R61" i="1"/>
  <c r="R19" i="1"/>
  <c r="R25" i="1"/>
  <c r="P25" i="1"/>
  <c r="P79" i="1"/>
  <c r="P19" i="1"/>
  <c r="P61" i="1"/>
  <c r="P70" i="1"/>
  <c r="P76" i="1"/>
  <c r="P42" i="1"/>
  <c r="P14" i="1"/>
  <c r="P9" i="1"/>
  <c r="P53" i="1"/>
  <c r="N25" i="1"/>
  <c r="N79" i="1"/>
  <c r="N19" i="1"/>
  <c r="N61" i="1"/>
  <c r="N70" i="1"/>
  <c r="N42" i="1"/>
  <c r="N14" i="1"/>
  <c r="N9" i="1"/>
  <c r="N53" i="1"/>
  <c r="N66" i="1"/>
  <c r="P66" i="1"/>
  <c r="L25" i="1"/>
  <c r="L79" i="1"/>
  <c r="L19" i="1"/>
  <c r="L70" i="1"/>
  <c r="L42" i="1"/>
  <c r="L14" i="1"/>
  <c r="L53" i="1"/>
  <c r="L66" i="1"/>
  <c r="J70" i="1"/>
  <c r="J76" i="1"/>
  <c r="J42" i="1"/>
  <c r="J9" i="1"/>
  <c r="J53" i="1"/>
  <c r="J25" i="1"/>
  <c r="J66" i="1"/>
  <c r="J79" i="1"/>
  <c r="J14" i="1"/>
  <c r="J19" i="1"/>
  <c r="F70" i="1"/>
  <c r="F66" i="1"/>
  <c r="F76" i="1"/>
  <c r="F14" i="1"/>
  <c r="H9" i="1"/>
  <c r="F9" i="1"/>
  <c r="F53" i="1"/>
  <c r="F42" i="1"/>
  <c r="F79" i="1"/>
  <c r="F61" i="1"/>
  <c r="F25" i="1"/>
  <c r="F19" i="1"/>
  <c r="H61" i="1"/>
  <c r="H70" i="1"/>
  <c r="H76" i="1"/>
  <c r="H53" i="1"/>
  <c r="H25" i="1"/>
  <c r="H79" i="1"/>
  <c r="H19" i="1"/>
  <c r="H42" i="1"/>
  <c r="H14" i="1"/>
  <c r="H66" i="1"/>
  <c r="P30" i="1" l="1"/>
  <c r="P92" i="1" s="1"/>
  <c r="R30" i="1"/>
  <c r="R92" i="1" s="1"/>
  <c r="T30" i="1"/>
  <c r="N30" i="1"/>
  <c r="X30" i="1"/>
  <c r="X92" i="1" s="1"/>
  <c r="V30" i="1"/>
  <c r="J30" i="1"/>
  <c r="L30" i="1"/>
  <c r="F30" i="1"/>
  <c r="H30" i="1"/>
  <c r="Z30" i="1"/>
  <c r="Z92" i="1" s="1"/>
  <c r="P89" i="1" l="1"/>
  <c r="P48" i="1"/>
  <c r="Z48" i="1"/>
  <c r="Z89" i="1"/>
  <c r="H48" i="1"/>
  <c r="H89" i="1"/>
  <c r="F48" i="1"/>
  <c r="F89" i="1"/>
  <c r="L48" i="1"/>
  <c r="L89" i="1"/>
  <c r="J48" i="1"/>
  <c r="J89" i="1"/>
  <c r="J92" i="1" s="1"/>
  <c r="V48" i="1"/>
  <c r="V89" i="1"/>
  <c r="X48" i="1"/>
  <c r="X89" i="1"/>
  <c r="N48" i="1"/>
  <c r="N92" i="1" s="1"/>
  <c r="N89" i="1"/>
  <c r="T48" i="1"/>
  <c r="T89" i="1"/>
  <c r="R48" i="1"/>
  <c r="R89" i="1"/>
  <c r="T92" i="1" l="1"/>
  <c r="L92" i="1"/>
  <c r="V92" i="1"/>
  <c r="F92" i="1"/>
  <c r="H92" i="1"/>
</calcChain>
</file>

<file path=xl/sharedStrings.xml><?xml version="1.0" encoding="utf-8"?>
<sst xmlns="http://schemas.openxmlformats.org/spreadsheetml/2006/main" count="887" uniqueCount="123">
  <si>
    <t>Ausbildung</t>
  </si>
  <si>
    <t>Die Sportanlage steht für Ausbildung im Bereich Jugend und Sport sowie Sportunterreicht zur Verfügung.</t>
  </si>
  <si>
    <t>Auslastung und Betriebskonzept</t>
  </si>
  <si>
    <t>Die Anlage wird von den nationalen Sportverbänden für ihr Sportschulprogramm sowie für Trainings und Wettkämpfe genutzt. Ausserdem soll sie in zweiter Priorität dem Sport- und Bewegungsunterricht der Liechtensteiner Schulen zur Verfügung stehen. Die Auslastung wird mit geeigneten Massnahmen (Breitensport, Tourismus, Standortattraktivität, Mantelnutzung) optimiert. Um einen optimalen Betrieb sicherzustellen und die Mischnutzung mit dem Breitensport optimal abzustimmen, benötigt es ein Betriebskonzept.</t>
  </si>
  <si>
    <t>Durchführung J+S Kurse</t>
  </si>
  <si>
    <t>Durchführung Kurse im Rahmen der Weiterbildung für Lehrpersonen WfL</t>
  </si>
  <si>
    <t>Nutzung durch nationale Sportverbände</t>
  </si>
  <si>
    <t>Anlage steht dem Sportunterricht zur Verfügung</t>
  </si>
  <si>
    <t>Offen für Vereins-/Breitensport</t>
  </si>
  <si>
    <t>Bestehendes Betriebskonzept</t>
  </si>
  <si>
    <t>Optimierte Auslastung durch Tourismus, Events, Mantelnutzung</t>
  </si>
  <si>
    <t>Bedarfsnachweis</t>
  </si>
  <si>
    <t>Bedarfsnachweis: Der Bedarf mindestens eines Sportverbandes an einer Anlage für die Durchführung von Sportaktivitäten von landesweiter Bedeutung ist ausgewiesen und dokumentiert.</t>
  </si>
  <si>
    <t>Bedarf ist aufgrund von Trainingsplänen nachgewiesen</t>
  </si>
  <si>
    <t>Bedeutung der Sportart</t>
  </si>
  <si>
    <t xml:space="preserve">Als Sportarten mit besonderer Bedeutung für Liechtenstein, werden solche bezeichnet, die in Liechtenstein als besonders wichtig und typisch erachtet werden. Sie haben eine lange Tradition und tragen zur nationalen Identität bei. </t>
  </si>
  <si>
    <t>Medaillen an Olympischen Spielen, Welt- und Europameisterschaften</t>
  </si>
  <si>
    <t>Anzahl Mitglieder</t>
  </si>
  <si>
    <t>J+S Aktivitäten</t>
  </si>
  <si>
    <t>Erschliessung</t>
  </si>
  <si>
    <t>Die Sportanlage ist mit öffentlichen und privaten Verkehrsmitteln  gut erreichbar, wobei die Priorität auf dem öffentlichen Verkehr liegt. Zu beachten sind zudem die Anbindung durch Radwege, der Anschluss an die Autobahn sowie Parkmöglichkeiten.</t>
  </si>
  <si>
    <t>Sportanlage ist mit öffentlichen Verkehrsmitteln gut erreichbar.</t>
  </si>
  <si>
    <t>Sportanlage ist an die Radwege angebunden</t>
  </si>
  <si>
    <t>Der Anschluss an die Autobahn ist gewährleistet.</t>
  </si>
  <si>
    <t>Erweiterungspotential</t>
  </si>
  <si>
    <t xml:space="preserve">Bestehende oder neu zu bauende Sportanlagen von landesweiter Bedeutung haben das Potenzial, um durch weitere Bauten erweitert zu werden. </t>
  </si>
  <si>
    <t>Gebäudestruktur</t>
  </si>
  <si>
    <t>Der Bau des Gebäudes muss auf die Prozesse und Abläufe im Gebäude angepasst werden. Die Gebäudekonstruktion muss dabei einfache Wege zulassen um die Strategie «Mischnutzung Leistungs- und Breitensport» umzusetzen.</t>
  </si>
  <si>
    <t>Die Gebäudestruktur (Prozesse, Abläufe) ist für den Breitensport geeignet.</t>
  </si>
  <si>
    <t>Die Gebäudestruktur (Prozesse, Abläufe) ist für den Leistungssport geeignet.</t>
  </si>
  <si>
    <t>Nachhaltigkeit und Umweltverträglichkeit</t>
  </si>
  <si>
    <t>Die Sportanlage erfüllt die gesetzlichen Vorgaben und Richtlinien hinsichtlich Nachhaltigkeit.</t>
  </si>
  <si>
    <t>Die Sportanlage erfüllt die gesetzlichen Vorgaben und Richtlinien hinsichtlich Umweltverträglichkeit.</t>
  </si>
  <si>
    <t>Potenzial des Sports</t>
  </si>
  <si>
    <t>Liechtenstein besitzt eine sehr überschaubare Menge an talentierten Sportlerinnen und Sportlern. Oftmals können in Verbänden über Jahre keine Athletinnen und Athleten beobachtet werden, die sich Richtung internationalem Leistungs-sport entwickeln. Nichtsdestotrotz können die Basis und die Struktur dieser Sportart bzw. des Verbandes eine solche Entwicklung durchaus ermöglichen. Dies sind sogenannte Sportarten mit Potenzial.</t>
  </si>
  <si>
    <t>Der Verband fördert Athlet*innen mit Potential auf eine Karriere im internationalen Sport.</t>
  </si>
  <si>
    <t>Nachwuchstalente</t>
  </si>
  <si>
    <t>Athlet*innen des entsprechenden Verbandes haben Resultate in der höchsten, internationalen Nachwuchskategorie erzielt.</t>
  </si>
  <si>
    <t>Athlet*innen mit Potential</t>
  </si>
  <si>
    <t>Nachwuchsverantwortlicher</t>
  </si>
  <si>
    <t>Förderkonzept Nachwuchs</t>
  </si>
  <si>
    <t>Der Verband arbeitet gemäss einem Förderkonzept Nachwuchs.</t>
  </si>
  <si>
    <t>Der Verband beschäftigt / mandatiert eine/einen Nachwuchsverantwortliche*n.</t>
  </si>
  <si>
    <t>Tauglichkeit für den Leistungssport</t>
  </si>
  <si>
    <t>Die Anlage steht prioritär den Verbänden für ihre Sportschul-Trainings und für den Nachwuchssport sowie ihre regulären Kadertrainings zur Verfügung. Ihre Ausgestaltung und Ausstattung entsprechen den Vorgaben der internationalen Verbände, um Wettkämpfe auf mindestens tiefem, internationalem Niveau durchführen zu können. Optimalerweise enthält die Anlage zudem Räumlichkeiten für Athletik-, Konditions- und Koordinationstraining, regenerative und medizinische Massnahmen , eine räumliche und strukturelle Anbindung an die Sportschule Liechtenstein, Lern- und Arbeitsräume für Athlet*innen, Coaches und Ver-bandsmitarbeiter*innen  sowie Lagerräume für Sportmaterial.</t>
  </si>
  <si>
    <t>Die Sportanlage steht dem Verband prioritär für seine Sportschultrainings zur Verfügung.</t>
  </si>
  <si>
    <t>Die Sportanlage steht dem Verband prioritär für seine Kadertrainings zur Verfügung.</t>
  </si>
  <si>
    <t>Die Sportanlage enthält Räumlichkeiten für Athletik-, Konditions- und Koordinationstraining</t>
  </si>
  <si>
    <t>Die Sportanlage enthält Räumlichkeiten für regenerative und medizinische Massnahmen</t>
  </si>
  <si>
    <t>Die Sportanlage ist räumlich an die Sportschule Liechtenstein angebunden.</t>
  </si>
  <si>
    <t>Die Sportanlage enthält Lagerräume für Sportmaterial.</t>
  </si>
  <si>
    <t>Die Sportanlage enthält Lern- und Arbeitsräume für Athlet*innen, Coaches und Verbandsmitarbeiter*innen.</t>
  </si>
  <si>
    <t>Verbandsstruktur</t>
  </si>
  <si>
    <t>Mindestens ein Sportverband, der die Anlage nutzt, verfügt über eine breit abgestützte, nachhaltige und beständige Verbandsstruktur. Indikatoren für eine solche Struktur sind ein Leistungssport-Programm, welches vom LOC Leistungssport-Ausschuss verabschiedet wurde, ein Nachwuchsförderprogramm an der Sportschule Liechtenstein, eine Geschäftsstelle und/oder angestellte Mitarbeitende sowie angestellte Coaches.</t>
  </si>
  <si>
    <t>Der Sportverband verfügt über ein Leistungssportprogramm, welches vom Leistungssport-Ausschuss des LOC genehmigt wurde, und setzt dieses um.</t>
  </si>
  <si>
    <t>Der Sportverband hat angestellte Coaches, die für die Umsetzung des Leistungssport-Programm verantwortlich sind.</t>
  </si>
  <si>
    <t>Rheinpark Stadion Vaduz</t>
  </si>
  <si>
    <t>Kompetenz-Zentrum Schaan</t>
  </si>
  <si>
    <t xml:space="preserve">LEICHTATHLETIK </t>
  </si>
  <si>
    <t>FUSSBALL</t>
  </si>
  <si>
    <t>SQUASH</t>
  </si>
  <si>
    <t>Squash House Vaduz</t>
  </si>
  <si>
    <t>TENNIS</t>
  </si>
  <si>
    <t>Tennishalle Vaduz</t>
  </si>
  <si>
    <t>Tennisplatz Outdoor Vaduz</t>
  </si>
  <si>
    <t>SKI ALPIN</t>
  </si>
  <si>
    <t>SKI NORDISCH</t>
  </si>
  <si>
    <t>MODELLFLUG</t>
  </si>
  <si>
    <t>Modell-flugplatz Bendern</t>
  </si>
  <si>
    <t>Nordic Center Steg</t>
  </si>
  <si>
    <t>Skigebiet Malbun</t>
  </si>
  <si>
    <t>Trainingszentrum Ruggell</t>
  </si>
  <si>
    <t>Erfüllungsgrad</t>
  </si>
  <si>
    <t>Bewertung</t>
  </si>
  <si>
    <t>hoch</t>
  </si>
  <si>
    <t>eher hoch</t>
  </si>
  <si>
    <t>eher gering</t>
  </si>
  <si>
    <t>gering</t>
  </si>
  <si>
    <t>mittel</t>
  </si>
  <si>
    <t>Priorisierung der Belegung</t>
  </si>
  <si>
    <t>Besteht Potential, Synergien mit benachbarten/angrenzenden (Sport-)Infrastrukturen) zu nutzen.</t>
  </si>
  <si>
    <t>Die Gebäudestruktur (Prozesse, Abläufe) ist für den Schulsport geeignet.</t>
  </si>
  <si>
    <t>Die Gebäudestruktur (Prozesse, Abläufe) ist für die Mantelnutzung (Kultur, Tourismus, Events) geeignet.</t>
  </si>
  <si>
    <t>Die Vorschriften und Empfehlungen sind zu berücksichtigen, insbesondere bezüglich des nachhaltigen Bauens.</t>
  </si>
  <si>
    <t xml:space="preserve">Das Konzept stellt im Bezug auf Nachhaltigkeit und Umweltverträglichkeit ein überregional beispielhaftes Sportinfrastrukturprojekt dar. </t>
  </si>
  <si>
    <t xml:space="preserve">Die Sportanlage orientiert sich an den Vorgaben der internationalen Verbände, um Wettkämpfe auf mindestens tiefem, internationalem Niveau durchführen zu können. </t>
  </si>
  <si>
    <t>PRIORISIERUNG</t>
  </si>
  <si>
    <t>Grenzwert in Prozent</t>
  </si>
  <si>
    <t>Grenzwert in Punkten</t>
  </si>
  <si>
    <t>Nachhaltige Zukunftsaussicht des Sports: Klimaveränderungen, soziale und sportliche Trends.</t>
  </si>
  <si>
    <t>Sportanlage ist mit privaten Verkehrsmitteln gut erreichbar und es besteht ein Verkehrskonzept.</t>
  </si>
  <si>
    <t>Bedarf ist aufgrund von durchgeführten Wettkämpfen nachgewiesen</t>
  </si>
  <si>
    <t>Leichtathletik-Anlage 
Rheinwiese Schaan</t>
  </si>
  <si>
    <t>SPORTCAMPUS MÜHLEHOLZ</t>
  </si>
  <si>
    <t>3-fach Sporthalle</t>
  </si>
  <si>
    <t>Hallenbad - 50m Becken</t>
  </si>
  <si>
    <t>KLETTERN</t>
  </si>
  <si>
    <t>Kletterhalle Schaan/Vaduz</t>
  </si>
  <si>
    <t xml:space="preserve">Bewertung Kletterhalle wurde beispielhaft eingefügt, obwohl es sich hierbei nicht um eine Infrastruktur handelt. </t>
  </si>
  <si>
    <t>SCHIESSEN</t>
  </si>
  <si>
    <t>Nationales Schiesszentrum</t>
  </si>
  <si>
    <t>Eishalle</t>
  </si>
  <si>
    <t>EISKUNSTLAUF, EISHOCKEY</t>
  </si>
  <si>
    <t>Bestehende Infrastruktur</t>
  </si>
  <si>
    <t>Sportartspezifisches Erweiterungspotential</t>
  </si>
  <si>
    <t>Erweiterungspotential Anlage</t>
  </si>
  <si>
    <t>Wirkungsgrad</t>
  </si>
  <si>
    <t>Bedarf (MUSS)</t>
  </si>
  <si>
    <t>Trägerschaft / Nachhaltigkeit / Umsetzung</t>
  </si>
  <si>
    <t>BEDARF</t>
  </si>
  <si>
    <t>BESTEHENDE INFRASTRUKTUR</t>
  </si>
  <si>
    <t>TRÄGERSCHAFT / NACHHALTIGKEIT / UMSETZUNG</t>
  </si>
  <si>
    <t>BEWERTUNG BEDARF</t>
  </si>
  <si>
    <t>Total mögliche Punkte</t>
  </si>
  <si>
    <t>Der Bedarf ist ein MUSS-Kriterium. Nur wenn der Bedarf positiv beurteilt wird, können nachfolgend auch die weiteren Kriterien berücksichtigt werden.</t>
  </si>
  <si>
    <t>BEWERTUNG BESTEHENDE INFRASTRUKTUR</t>
  </si>
  <si>
    <t>BEWERTUNG TRÄGERSCHAFT / NACHHALTIGKEIT / UMSETZUNG</t>
  </si>
  <si>
    <t>Besteht Potential, die Sportanlage sportartspezifisch für den Leistungssport zu erweitern.</t>
  </si>
  <si>
    <t>GESAMTBEWERTUNG</t>
  </si>
  <si>
    <t xml:space="preserve">Der Bedarf ist ein MUSS-Kriterium. Nur wenn der Bedarf positiv beurteilt wird, können nachfolgend auch die weiteren Kriterien berücksichtigt werden. </t>
  </si>
  <si>
    <t>Der Sportverband verfügt über Geschäftsstelle.</t>
  </si>
  <si>
    <t>BEWERTUNGSMATRIX SPORTANLAGEN VON LANDESWEITEM INTERESSE FÜR DEN LEISTUNGSSPORT (BESTEHENDE INFRASTRUKTUR)</t>
  </si>
  <si>
    <t>BEWERTUNGSMATRIX SPORTANLAGEN VON LANDESWEITEM INTERESSE FÜR DEN LEISTUNGSSPORT (INFRASTRUKTUR-PROJEKTE)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</si>
</sst>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0"/>
      <color theme="1"/>
      <name val="Calibri"/>
      <family val="2"/>
    </font>
    <font>
      <b/>
      <sz val="10"/>
      <color theme="1"/>
      <name val="Calibri"/>
      <family val="2"/>
    </font>
    <font>
      <sz val="18"/>
      <color theme="1"/>
      <name val="Calibri"/>
      <family val="2"/>
    </font>
    <font>
      <i/>
      <sz val="10"/>
      <color theme="1"/>
      <name val="Calibri"/>
      <family val="2"/>
    </font>
    <font>
      <sz val="10"/>
      <name val="Calibri"/>
      <family val="2"/>
    </font>
    <font>
      <sz val="10"/>
      <color rgb="FF000000"/>
      <name val="Calibri"/>
      <family val="2"/>
      <scheme val="minor"/>
    </font>
    <font>
      <sz val="10"/>
      <color rgb="FFFF0000"/>
      <name val="Calibri"/>
      <family val="2"/>
    </font>
    <font>
      <sz val="11"/>
      <color rgb="FFFF0000"/>
      <name val="Calibri"/>
      <family val="2"/>
      <scheme val="minor"/>
    </font>
    <font>
      <sz val="12"/>
      <color theme="1"/>
      <name val="Calibri"/>
      <family val="2"/>
    </font>
    <font>
      <sz val="12"/>
      <color rgb="FFC00000"/>
      <name val="Calibri"/>
      <family val="2"/>
    </font>
    <font>
      <sz val="12"/>
      <color rgb="FF0070C0"/>
      <name val="Calibri"/>
      <family val="2"/>
    </font>
    <font>
      <sz val="12"/>
      <color rgb="FF00B050"/>
      <name val="Calibri"/>
      <family val="2"/>
    </font>
    <font>
      <sz val="14"/>
      <color rgb="FF7030A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58">
    <xf numFmtId="0" fontId="0" fillId="0" borderId="0" xfId="0"/>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2" fillId="2" borderId="0" xfId="0" applyFont="1" applyFill="1" applyAlignment="1">
      <alignment horizontal="left" vertical="top" wrapText="1"/>
    </xf>
    <xf numFmtId="0" fontId="2" fillId="2" borderId="0" xfId="0" applyFont="1" applyFill="1" applyAlignment="1">
      <alignment vertical="top" wrapText="1"/>
    </xf>
    <xf numFmtId="0" fontId="2"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horizontal="left" vertical="top"/>
    </xf>
    <xf numFmtId="0" fontId="2"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center" vertical="top" wrapText="1"/>
    </xf>
    <xf numFmtId="0" fontId="2" fillId="2" borderId="0" xfId="0" applyFont="1" applyFill="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164" fontId="1" fillId="0" borderId="0" xfId="0" applyNumberFormat="1" applyFont="1" applyAlignment="1">
      <alignment horizontal="center" vertical="top" wrapText="1"/>
    </xf>
    <xf numFmtId="164" fontId="2" fillId="0" borderId="0" xfId="0" applyNumberFormat="1" applyFont="1" applyAlignment="1">
      <alignment horizontal="center" vertical="top" wrapText="1"/>
    </xf>
    <xf numFmtId="164" fontId="4" fillId="0" borderId="0" xfId="0" applyNumberFormat="1" applyFont="1" applyAlignment="1">
      <alignment horizontal="center" vertical="top" wrapText="1"/>
    </xf>
    <xf numFmtId="164" fontId="2" fillId="3" borderId="0" xfId="0" applyNumberFormat="1" applyFont="1" applyFill="1" applyAlignment="1">
      <alignment horizontal="center" vertical="top" wrapText="1"/>
    </xf>
    <xf numFmtId="164" fontId="2" fillId="2" borderId="0" xfId="0" applyNumberFormat="1" applyFont="1" applyFill="1" applyAlignment="1">
      <alignment horizontal="center" vertical="top" wrapText="1"/>
    </xf>
    <xf numFmtId="164" fontId="5" fillId="0" borderId="0" xfId="0" applyNumberFormat="1" applyFont="1" applyAlignment="1">
      <alignment horizontal="center" vertical="top" wrapText="1"/>
    </xf>
    <xf numFmtId="164" fontId="1" fillId="0" borderId="0" xfId="0" applyNumberFormat="1" applyFont="1" applyAlignment="1">
      <alignment horizontal="left" vertical="top" wrapText="1"/>
    </xf>
    <xf numFmtId="0" fontId="0" fillId="0" borderId="0" xfId="0" applyAlignment="1">
      <alignment horizontal="left"/>
    </xf>
    <xf numFmtId="2" fontId="1" fillId="0" borderId="0" xfId="0" applyNumberFormat="1" applyFont="1" applyAlignment="1">
      <alignment horizontal="center" vertical="top" wrapText="1"/>
    </xf>
    <xf numFmtId="0" fontId="6" fillId="0" borderId="0" xfId="0" applyFont="1" applyAlignment="1">
      <alignment vertical="top" wrapText="1"/>
    </xf>
    <xf numFmtId="0" fontId="8" fillId="0" borderId="0" xfId="0" applyFont="1"/>
    <xf numFmtId="164" fontId="0" fillId="0" borderId="0" xfId="0" applyNumberFormat="1"/>
    <xf numFmtId="0" fontId="0" fillId="0" borderId="0" xfId="0"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10" fillId="0" borderId="0" xfId="0" applyFont="1" applyAlignment="1">
      <alignment vertical="top" wrapText="1"/>
    </xf>
    <xf numFmtId="0" fontId="12" fillId="0" borderId="0" xfId="0" applyFont="1" applyAlignment="1">
      <alignment horizontal="left" vertical="top" wrapText="1"/>
    </xf>
    <xf numFmtId="164" fontId="11" fillId="0" borderId="0" xfId="0" applyNumberFormat="1" applyFont="1" applyAlignment="1">
      <alignment horizontal="center" vertical="top" wrapText="1"/>
    </xf>
    <xf numFmtId="0" fontId="11" fillId="0" borderId="0" xfId="0" applyFont="1" applyAlignment="1">
      <alignment horizontal="center" vertical="top" wrapText="1"/>
    </xf>
    <xf numFmtId="0" fontId="11"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center" vertical="top" wrapText="1"/>
    </xf>
    <xf numFmtId="0" fontId="9" fillId="0" borderId="0" xfId="0" applyFont="1" applyAlignment="1">
      <alignment vertical="top" wrapText="1"/>
    </xf>
    <xf numFmtId="164" fontId="12" fillId="0" borderId="0" xfId="0" applyNumberFormat="1" applyFont="1" applyAlignment="1">
      <alignment horizontal="center" vertical="top" wrapText="1"/>
    </xf>
    <xf numFmtId="0" fontId="12" fillId="0" borderId="0" xfId="0" applyFont="1" applyAlignment="1">
      <alignment horizontal="center" vertical="top" wrapText="1"/>
    </xf>
    <xf numFmtId="0" fontId="12" fillId="0" borderId="0" xfId="0" applyFont="1" applyAlignment="1">
      <alignment vertical="top" wrapText="1"/>
    </xf>
    <xf numFmtId="0" fontId="13" fillId="0" borderId="0" xfId="0" applyFont="1" applyAlignment="1">
      <alignment horizontal="left" vertical="top" wrapText="1"/>
    </xf>
    <xf numFmtId="164" fontId="13" fillId="0" borderId="0" xfId="0" applyNumberFormat="1" applyFont="1" applyAlignment="1">
      <alignment horizontal="center" vertical="top" wrapText="1"/>
    </xf>
    <xf numFmtId="0" fontId="13" fillId="0" borderId="0" xfId="0" applyFont="1" applyAlignment="1">
      <alignment horizontal="center" vertical="top" wrapText="1"/>
    </xf>
    <xf numFmtId="0" fontId="13" fillId="0" borderId="0" xfId="0" applyFont="1" applyAlignment="1">
      <alignment vertical="top" wrapText="1"/>
    </xf>
    <xf numFmtId="164" fontId="10" fillId="0" borderId="0" xfId="0" applyNumberFormat="1" applyFont="1" applyAlignment="1">
      <alignment horizontal="center" vertical="top" wrapText="1"/>
    </xf>
    <xf numFmtId="0" fontId="0" fillId="0" borderId="0" xfId="0" applyAlignment="1">
      <alignment vertical="top" wrapText="1"/>
    </xf>
    <xf numFmtId="164" fontId="10" fillId="0" borderId="0" xfId="0" applyNumberFormat="1" applyFont="1" applyAlignment="1">
      <alignment vertical="top" wrapText="1"/>
    </xf>
    <xf numFmtId="0" fontId="1"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center" vertical="top" wrapText="1"/>
    </xf>
    <xf numFmtId="0" fontId="4" fillId="0" borderId="0" xfId="0" applyFont="1" applyAlignment="1">
      <alignment horizontal="center" vertical="top" wrapText="1"/>
    </xf>
    <xf numFmtId="0" fontId="7" fillId="0" borderId="0" xfId="0" applyFont="1" applyAlignment="1">
      <alignment horizontal="left" vertical="top" wrapText="1"/>
    </xf>
    <xf numFmtId="0" fontId="5" fillId="0" borderId="0" xfId="0" applyFont="1" applyAlignment="1">
      <alignment horizontal="left" vertical="top" wrapText="1"/>
    </xf>
    <xf numFmtId="0" fontId="10" fillId="0" borderId="0" xfId="0" applyFont="1" applyAlignment="1">
      <alignment horizontal="left" vertical="top" wrapText="1"/>
    </xf>
  </cellXfs>
  <cellStyles count="1">
    <cellStyle name="Standard" xfId="0" builtinId="0"/>
  </cellStyles>
  <dxfs count="4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
      <font>
        <color rgb="FF00B050"/>
      </font>
      <fill>
        <patternFill>
          <bgColor theme="9"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0</xdr:rowOff>
    </xdr:from>
    <xdr:ext cx="2430153" cy="937629"/>
    <xdr:sp macro="" textlink="">
      <xdr:nvSpPr>
        <xdr:cNvPr id="2" name="Rechteck 1">
          <a:extLst>
            <a:ext uri="{FF2B5EF4-FFF2-40B4-BE49-F238E27FC236}">
              <a16:creationId xmlns:a16="http://schemas.microsoft.com/office/drawing/2014/main" id="{14C95E84-BF87-4E4C-AC34-801BDAAFFA63}"/>
            </a:ext>
          </a:extLst>
        </xdr:cNvPr>
        <xdr:cNvSpPr/>
      </xdr:nvSpPr>
      <xdr:spPr>
        <a:xfrm>
          <a:off x="1971675" y="0"/>
          <a:ext cx="2430153" cy="937629"/>
        </a:xfrm>
        <a:prstGeom prst="rect">
          <a:avLst/>
        </a:prstGeom>
        <a:noFill/>
      </xdr:spPr>
      <xdr:txBody>
        <a:bodyPr wrap="none" lIns="91440" tIns="45720" rIns="91440" bIns="45720">
          <a:spAutoFit/>
        </a:bodyPr>
        <a:lstStyle/>
        <a:p>
          <a:pPr algn="ctr"/>
          <a:r>
            <a:rPr lang="de-DE" sz="5400" b="0" cap="none" spc="0">
              <a:ln w="0"/>
              <a:solidFill>
                <a:schemeClr val="tx1"/>
              </a:solidFill>
              <a:effectLst>
                <a:outerShdw blurRad="38100" dist="19050" dir="2700000" algn="tl" rotWithShape="0">
                  <a:schemeClr val="dk1">
                    <a:alpha val="40000"/>
                  </a:schemeClr>
                </a:outerShdw>
              </a:effectLst>
            </a:rPr>
            <a:t>Entwurf</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1109025</xdr:colOff>
      <xdr:row>0</xdr:row>
      <xdr:rowOff>88398</xdr:rowOff>
    </xdr:from>
    <xdr:ext cx="2430153" cy="937629"/>
    <xdr:sp macro="" textlink="">
      <xdr:nvSpPr>
        <xdr:cNvPr id="2" name="Rechteck 1">
          <a:extLst>
            <a:ext uri="{FF2B5EF4-FFF2-40B4-BE49-F238E27FC236}">
              <a16:creationId xmlns:a16="http://schemas.microsoft.com/office/drawing/2014/main" id="{DFD8DEEC-9407-41BE-BDE2-B9EA9E6054FC}"/>
            </a:ext>
          </a:extLst>
        </xdr:cNvPr>
        <xdr:cNvSpPr/>
      </xdr:nvSpPr>
      <xdr:spPr>
        <a:xfrm>
          <a:off x="1671000" y="88398"/>
          <a:ext cx="2430153" cy="937629"/>
        </a:xfrm>
        <a:prstGeom prst="rect">
          <a:avLst/>
        </a:prstGeom>
        <a:noFill/>
      </xdr:spPr>
      <xdr:txBody>
        <a:bodyPr wrap="none" lIns="91440" tIns="45720" rIns="91440" bIns="45720">
          <a:spAutoFit/>
        </a:bodyPr>
        <a:lstStyle/>
        <a:p>
          <a:pPr algn="ctr"/>
          <a:r>
            <a:rPr lang="de-DE" sz="5400" b="0" cap="none" spc="0">
              <a:ln w="0"/>
              <a:solidFill>
                <a:schemeClr val="tx1"/>
              </a:solidFill>
              <a:effectLst>
                <a:outerShdw blurRad="38100" dist="19050" dir="2700000" algn="tl" rotWithShape="0">
                  <a:schemeClr val="dk1">
                    <a:alpha val="40000"/>
                  </a:schemeClr>
                </a:outerShdw>
              </a:effectLst>
            </a:rPr>
            <a:t>Entwurf</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1114425</xdr:colOff>
      <xdr:row>0</xdr:row>
      <xdr:rowOff>95250</xdr:rowOff>
    </xdr:from>
    <xdr:ext cx="2430153" cy="937629"/>
    <xdr:sp macro="" textlink="">
      <xdr:nvSpPr>
        <xdr:cNvPr id="2" name="Rechteck 1">
          <a:extLst>
            <a:ext uri="{FF2B5EF4-FFF2-40B4-BE49-F238E27FC236}">
              <a16:creationId xmlns:a16="http://schemas.microsoft.com/office/drawing/2014/main" id="{9547280C-B622-40CD-87FB-F59B8EAE06D0}"/>
            </a:ext>
          </a:extLst>
        </xdr:cNvPr>
        <xdr:cNvSpPr/>
      </xdr:nvSpPr>
      <xdr:spPr>
        <a:xfrm>
          <a:off x="1676400" y="95250"/>
          <a:ext cx="2430153" cy="937629"/>
        </a:xfrm>
        <a:prstGeom prst="rect">
          <a:avLst/>
        </a:prstGeom>
        <a:noFill/>
      </xdr:spPr>
      <xdr:txBody>
        <a:bodyPr wrap="none" lIns="91440" tIns="45720" rIns="91440" bIns="45720">
          <a:spAutoFit/>
        </a:bodyPr>
        <a:lstStyle/>
        <a:p>
          <a:pPr algn="ctr"/>
          <a:r>
            <a:rPr lang="de-DE" sz="5400" b="0" cap="none" spc="0">
              <a:ln w="0"/>
              <a:solidFill>
                <a:schemeClr val="tx1"/>
              </a:solidFill>
              <a:effectLst>
                <a:outerShdw blurRad="38100" dist="19050" dir="2700000" algn="tl" rotWithShape="0">
                  <a:schemeClr val="dk1">
                    <a:alpha val="40000"/>
                  </a:schemeClr>
                </a:outerShdw>
              </a:effectLst>
            </a:rPr>
            <a:t>Entwurf</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4E0E-A31A-4706-936C-7F886EB639BA}">
  <dimension ref="A6:O43"/>
  <sheetViews>
    <sheetView tabSelected="1" zoomScaleNormal="100" workbookViewId="0">
      <selection activeCell="E32" sqref="E32"/>
    </sheetView>
  </sheetViews>
  <sheetFormatPr baseColWidth="10" defaultRowHeight="15" x14ac:dyDescent="0.25"/>
  <cols>
    <col min="1" max="1" width="27" customWidth="1"/>
    <col min="2" max="2" width="18.42578125" style="22" customWidth="1"/>
    <col min="3" max="3" width="13.140625" style="27" bestFit="1" customWidth="1"/>
    <col min="5" max="5" width="26.5703125" bestFit="1" customWidth="1"/>
    <col min="6" max="6" width="10.85546875" style="27"/>
    <col min="7" max="7" width="13.140625" style="27" bestFit="1" customWidth="1"/>
    <col min="9" max="9" width="24.85546875" bestFit="1" customWidth="1"/>
  </cols>
  <sheetData>
    <row r="6" spans="1:15" x14ac:dyDescent="0.25">
      <c r="B6" s="27"/>
      <c r="C6" s="27" t="s">
        <v>106</v>
      </c>
      <c r="F6"/>
      <c r="G6" s="27" t="s">
        <v>106</v>
      </c>
    </row>
    <row r="7" spans="1:15" x14ac:dyDescent="0.25">
      <c r="A7" s="25" t="s">
        <v>107</v>
      </c>
      <c r="B7" s="27"/>
      <c r="C7" s="29">
        <v>0.6</v>
      </c>
      <c r="E7" s="25" t="s">
        <v>107</v>
      </c>
      <c r="F7"/>
      <c r="G7" s="29">
        <v>0.7</v>
      </c>
    </row>
    <row r="8" spans="1:15" x14ac:dyDescent="0.25">
      <c r="A8" s="1" t="s">
        <v>11</v>
      </c>
      <c r="B8" s="15">
        <v>0.4</v>
      </c>
      <c r="E8" s="1" t="s">
        <v>11</v>
      </c>
      <c r="F8" s="15">
        <v>0.4</v>
      </c>
    </row>
    <row r="9" spans="1:15" x14ac:dyDescent="0.25">
      <c r="A9" s="1" t="s">
        <v>14</v>
      </c>
      <c r="B9" s="15">
        <v>0.15</v>
      </c>
      <c r="E9" s="1" t="s">
        <v>14</v>
      </c>
      <c r="F9" s="15">
        <v>0.15</v>
      </c>
    </row>
    <row r="10" spans="1:15" x14ac:dyDescent="0.25">
      <c r="A10" s="1" t="s">
        <v>33</v>
      </c>
      <c r="B10" s="15">
        <v>0.15</v>
      </c>
      <c r="E10" s="1" t="s">
        <v>33</v>
      </c>
      <c r="F10" s="15">
        <v>0.15</v>
      </c>
    </row>
    <row r="11" spans="1:15" x14ac:dyDescent="0.25">
      <c r="A11" s="1" t="s">
        <v>52</v>
      </c>
      <c r="B11" s="15">
        <v>0.3</v>
      </c>
      <c r="E11" s="1" t="s">
        <v>52</v>
      </c>
      <c r="F11" s="15">
        <v>0.3</v>
      </c>
    </row>
    <row r="12" spans="1:15" x14ac:dyDescent="0.25">
      <c r="A12" s="1"/>
      <c r="B12" s="15"/>
      <c r="F12"/>
      <c r="M12" s="46"/>
      <c r="N12" s="46"/>
      <c r="O12" s="46"/>
    </row>
    <row r="13" spans="1:15" x14ac:dyDescent="0.25">
      <c r="B13" s="28">
        <f>SUM(B8:B12)</f>
        <v>1</v>
      </c>
      <c r="F13" s="26">
        <f>SUM(F8:F11)</f>
        <v>1</v>
      </c>
      <c r="M13" s="46"/>
      <c r="N13" s="46"/>
      <c r="O13" s="46"/>
    </row>
    <row r="14" spans="1:15" x14ac:dyDescent="0.25">
      <c r="B14" s="27"/>
      <c r="F14"/>
      <c r="M14" s="46"/>
      <c r="N14" s="46"/>
      <c r="O14" s="46"/>
    </row>
    <row r="15" spans="1:15" x14ac:dyDescent="0.25">
      <c r="A15" s="25" t="s">
        <v>103</v>
      </c>
      <c r="B15" s="27"/>
      <c r="C15" s="29">
        <v>0.2</v>
      </c>
      <c r="E15" s="25" t="s">
        <v>108</v>
      </c>
      <c r="F15"/>
      <c r="G15" s="29">
        <v>0.3</v>
      </c>
      <c r="M15" s="46"/>
      <c r="N15" s="46"/>
      <c r="O15" s="46"/>
    </row>
    <row r="16" spans="1:15" ht="25.5" x14ac:dyDescent="0.25">
      <c r="A16" s="1" t="s">
        <v>104</v>
      </c>
      <c r="B16" s="15">
        <v>0.6</v>
      </c>
      <c r="E16" s="1" t="s">
        <v>2</v>
      </c>
      <c r="F16" s="21">
        <v>0.25</v>
      </c>
      <c r="M16" s="46"/>
      <c r="N16" s="46"/>
      <c r="O16" s="46"/>
    </row>
    <row r="17" spans="1:15" ht="25.5" x14ac:dyDescent="0.25">
      <c r="A17" s="1" t="s">
        <v>19</v>
      </c>
      <c r="B17" s="15">
        <v>0.4</v>
      </c>
      <c r="E17" s="1" t="s">
        <v>30</v>
      </c>
      <c r="F17" s="21">
        <v>0.1</v>
      </c>
      <c r="M17" s="46"/>
      <c r="N17" s="46"/>
      <c r="O17" s="46"/>
    </row>
    <row r="18" spans="1:15" x14ac:dyDescent="0.25">
      <c r="B18" s="27"/>
      <c r="E18" s="1" t="s">
        <v>0</v>
      </c>
      <c r="F18" s="21">
        <v>0.1</v>
      </c>
      <c r="M18" s="46"/>
      <c r="N18" s="46"/>
      <c r="O18" s="46"/>
    </row>
    <row r="19" spans="1:15" x14ac:dyDescent="0.25">
      <c r="B19" s="27"/>
      <c r="E19" s="1" t="s">
        <v>19</v>
      </c>
      <c r="F19" s="21">
        <v>0.05</v>
      </c>
      <c r="M19" s="46"/>
      <c r="N19" s="46"/>
      <c r="O19" s="46"/>
    </row>
    <row r="20" spans="1:15" x14ac:dyDescent="0.25">
      <c r="A20" s="25" t="s">
        <v>108</v>
      </c>
      <c r="B20" s="27"/>
      <c r="C20" s="29">
        <v>0.2</v>
      </c>
      <c r="E20" s="1" t="s">
        <v>26</v>
      </c>
      <c r="F20" s="21">
        <v>0.05</v>
      </c>
      <c r="M20" s="46"/>
      <c r="N20" s="46"/>
      <c r="O20" s="46"/>
    </row>
    <row r="21" spans="1:15" x14ac:dyDescent="0.25">
      <c r="A21" s="1" t="s">
        <v>2</v>
      </c>
      <c r="B21" s="15">
        <v>0.25</v>
      </c>
      <c r="E21" s="1" t="s">
        <v>105</v>
      </c>
      <c r="F21" s="21">
        <v>0.2</v>
      </c>
      <c r="M21" s="46"/>
      <c r="N21" s="46"/>
      <c r="O21" s="46"/>
    </row>
    <row r="22" spans="1:15" ht="25.5" x14ac:dyDescent="0.25">
      <c r="A22" s="1" t="s">
        <v>30</v>
      </c>
      <c r="B22" s="15">
        <v>0.1</v>
      </c>
      <c r="E22" s="1" t="s">
        <v>43</v>
      </c>
      <c r="F22" s="21">
        <v>0.25</v>
      </c>
      <c r="M22" s="46"/>
      <c r="N22" s="46"/>
      <c r="O22" s="46"/>
    </row>
    <row r="23" spans="1:15" x14ac:dyDescent="0.25">
      <c r="A23" s="1" t="s">
        <v>0</v>
      </c>
      <c r="B23" s="15">
        <v>0.1</v>
      </c>
      <c r="F23"/>
      <c r="M23" s="46"/>
      <c r="N23" s="46"/>
      <c r="O23" s="46"/>
    </row>
    <row r="24" spans="1:15" x14ac:dyDescent="0.25">
      <c r="A24" s="1" t="s">
        <v>26</v>
      </c>
      <c r="B24" s="15">
        <v>0.1</v>
      </c>
      <c r="F24" s="26">
        <f>SUM(F16:F22)</f>
        <v>1</v>
      </c>
      <c r="M24" s="46"/>
      <c r="N24" s="46"/>
      <c r="O24" s="46"/>
    </row>
    <row r="25" spans="1:15" x14ac:dyDescent="0.25">
      <c r="A25" s="1" t="s">
        <v>105</v>
      </c>
      <c r="B25" s="15">
        <v>0.2</v>
      </c>
      <c r="F25"/>
      <c r="M25" s="46"/>
      <c r="N25" s="46"/>
      <c r="O25" s="46"/>
    </row>
    <row r="26" spans="1:15" ht="25.5" x14ac:dyDescent="0.25">
      <c r="A26" s="1" t="s">
        <v>43</v>
      </c>
      <c r="B26" s="15">
        <v>0.25</v>
      </c>
      <c r="F26"/>
      <c r="M26" s="46"/>
      <c r="N26" s="46"/>
      <c r="O26" s="46"/>
    </row>
    <row r="27" spans="1:15" x14ac:dyDescent="0.25">
      <c r="B27" s="27"/>
      <c r="F27"/>
      <c r="M27" s="46"/>
      <c r="N27" s="46"/>
      <c r="O27" s="46"/>
    </row>
    <row r="28" spans="1:15" x14ac:dyDescent="0.25">
      <c r="B28" s="28">
        <f>SUM(B21:B26)</f>
        <v>1</v>
      </c>
      <c r="F28"/>
      <c r="M28" s="46"/>
      <c r="N28" s="46"/>
      <c r="O28" s="46"/>
    </row>
    <row r="29" spans="1:15" x14ac:dyDescent="0.25">
      <c r="M29" s="46"/>
      <c r="N29" s="46"/>
      <c r="O29" s="46"/>
    </row>
    <row r="30" spans="1:15" x14ac:dyDescent="0.25">
      <c r="M30" s="46"/>
      <c r="N30" s="46"/>
      <c r="O30" s="46"/>
    </row>
    <row r="31" spans="1:15" x14ac:dyDescent="0.25">
      <c r="M31" s="46"/>
      <c r="N31" s="46"/>
      <c r="O31" s="46"/>
    </row>
    <row r="32" spans="1:15" x14ac:dyDescent="0.25">
      <c r="M32" s="46"/>
      <c r="N32" s="46"/>
      <c r="O32" s="46"/>
    </row>
    <row r="33" spans="1:15" x14ac:dyDescent="0.25">
      <c r="M33" s="46"/>
      <c r="N33" s="46"/>
      <c r="O33" s="46"/>
    </row>
    <row r="34" spans="1:15" x14ac:dyDescent="0.25">
      <c r="M34" s="46"/>
      <c r="N34" s="46"/>
      <c r="O34" s="46"/>
    </row>
    <row r="38" spans="1:15" x14ac:dyDescent="0.25">
      <c r="A38" t="s">
        <v>72</v>
      </c>
      <c r="B38" s="22" t="s">
        <v>73</v>
      </c>
    </row>
    <row r="39" spans="1:15" x14ac:dyDescent="0.25">
      <c r="A39" t="s">
        <v>74</v>
      </c>
      <c r="B39" s="22">
        <v>5</v>
      </c>
    </row>
    <row r="40" spans="1:15" x14ac:dyDescent="0.25">
      <c r="A40" t="s">
        <v>75</v>
      </c>
      <c r="B40" s="22">
        <v>4</v>
      </c>
    </row>
    <row r="41" spans="1:15" x14ac:dyDescent="0.25">
      <c r="A41" t="s">
        <v>78</v>
      </c>
      <c r="B41" s="22">
        <v>3</v>
      </c>
    </row>
    <row r="42" spans="1:15" x14ac:dyDescent="0.25">
      <c r="A42" t="s">
        <v>76</v>
      </c>
      <c r="B42" s="22">
        <v>2</v>
      </c>
    </row>
    <row r="43" spans="1:15" x14ac:dyDescent="0.25">
      <c r="A43" t="s">
        <v>77</v>
      </c>
      <c r="B43" s="22">
        <v>1</v>
      </c>
    </row>
  </sheetData>
  <sheetProtection algorithmName="SHA-512" hashValue="+2FJ31TWvPgsIGw5nGGU5+NspC08E79tjy+l8/jYbS2po1wPDj+VQaGuollsT7bqf/mUkVrtj8QrYQWMI/svSw==" saltValue="F5QYhHbaTD6yo7lWew41NQ==" spinCount="100000" sheet="1" objects="1" scenarios="1" selectLockedCells="1" selectUnlockedCell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A124-0A94-40F2-97DA-5A808376F7F6}">
  <dimension ref="A1:DB118"/>
  <sheetViews>
    <sheetView zoomScaleNormal="100" workbookViewId="0">
      <pane xSplit="3" ySplit="5" topLeftCell="E6" activePane="bottomRight" state="frozen"/>
      <selection pane="topRight" activeCell="D1" sqref="D1"/>
      <selection pane="bottomLeft" activeCell="A6" sqref="A6"/>
      <selection pane="bottomRight" activeCell="C9" sqref="C9"/>
    </sheetView>
  </sheetViews>
  <sheetFormatPr baseColWidth="10" defaultColWidth="11.42578125" defaultRowHeight="12.75" x14ac:dyDescent="0.25"/>
  <cols>
    <col min="1" max="1" width="8.42578125" style="2" customWidth="1"/>
    <col min="2" max="2" width="24.85546875" style="1" customWidth="1"/>
    <col min="3" max="3" width="53.42578125" style="1" bestFit="1" customWidth="1"/>
    <col min="4" max="4" width="15.140625" style="15" customWidth="1"/>
    <col min="5" max="5" width="12.42578125" style="2" customWidth="1"/>
    <col min="6" max="6" width="12.42578125" style="3" customWidth="1"/>
    <col min="7" max="26" width="12.42578125" style="1" customWidth="1"/>
    <col min="27" max="27" width="11.42578125" style="1" customWidth="1"/>
    <col min="28" max="35" width="12.42578125" style="1" customWidth="1"/>
    <col min="36" max="16384" width="11.42578125" style="1"/>
  </cols>
  <sheetData>
    <row r="1" spans="1:35" ht="23.25" x14ac:dyDescent="0.25">
      <c r="A1" s="8" t="s">
        <v>121</v>
      </c>
    </row>
    <row r="2" spans="1:35" ht="5.0999999999999996" customHeight="1" x14ac:dyDescent="0.25">
      <c r="Y2" s="55" t="s">
        <v>98</v>
      </c>
      <c r="Z2" s="55"/>
    </row>
    <row r="3" spans="1:35" s="7" customFormat="1" ht="15" customHeight="1" x14ac:dyDescent="0.25">
      <c r="A3" s="6"/>
      <c r="D3" s="16"/>
      <c r="E3" s="53" t="s">
        <v>59</v>
      </c>
      <c r="F3" s="53"/>
      <c r="G3" s="53"/>
      <c r="H3" s="53"/>
      <c r="I3" s="53"/>
      <c r="J3" s="53"/>
      <c r="K3" s="53" t="s">
        <v>58</v>
      </c>
      <c r="L3" s="53"/>
      <c r="M3" s="53" t="s">
        <v>60</v>
      </c>
      <c r="N3" s="53"/>
      <c r="O3" s="53" t="s">
        <v>62</v>
      </c>
      <c r="P3" s="53"/>
      <c r="Q3" s="53"/>
      <c r="R3" s="53"/>
      <c r="S3" s="53" t="s">
        <v>65</v>
      </c>
      <c r="T3" s="53"/>
      <c r="U3" s="53" t="s">
        <v>66</v>
      </c>
      <c r="V3" s="53"/>
      <c r="W3" s="53" t="s">
        <v>67</v>
      </c>
      <c r="X3" s="53"/>
      <c r="Y3" s="53" t="s">
        <v>96</v>
      </c>
      <c r="Z3" s="53"/>
      <c r="AB3" s="53"/>
      <c r="AC3" s="53"/>
      <c r="AD3" s="53"/>
      <c r="AE3" s="53"/>
      <c r="AF3" s="53"/>
      <c r="AG3" s="53"/>
      <c r="AH3" s="53"/>
      <c r="AI3" s="53"/>
    </row>
    <row r="4" spans="1:35" s="14" customFormat="1" ht="33" customHeight="1" x14ac:dyDescent="0.25">
      <c r="A4" s="13"/>
      <c r="D4" s="17"/>
      <c r="E4" s="54" t="s">
        <v>56</v>
      </c>
      <c r="F4" s="54"/>
      <c r="G4" s="54" t="s">
        <v>71</v>
      </c>
      <c r="H4" s="54"/>
      <c r="I4" s="54" t="s">
        <v>57</v>
      </c>
      <c r="J4" s="54"/>
      <c r="K4" s="54" t="s">
        <v>92</v>
      </c>
      <c r="L4" s="54"/>
      <c r="M4" s="54" t="s">
        <v>61</v>
      </c>
      <c r="N4" s="54"/>
      <c r="O4" s="54" t="s">
        <v>63</v>
      </c>
      <c r="P4" s="54"/>
      <c r="Q4" s="54" t="s">
        <v>64</v>
      </c>
      <c r="R4" s="54"/>
      <c r="S4" s="54" t="s">
        <v>70</v>
      </c>
      <c r="T4" s="54"/>
      <c r="U4" s="54" t="s">
        <v>69</v>
      </c>
      <c r="V4" s="54"/>
      <c r="W4" s="54" t="s">
        <v>68</v>
      </c>
      <c r="X4" s="54"/>
      <c r="Y4" s="54" t="s">
        <v>97</v>
      </c>
      <c r="Z4" s="54"/>
      <c r="AB4" s="54"/>
      <c r="AC4" s="54"/>
      <c r="AD4" s="54"/>
      <c r="AE4" s="54"/>
      <c r="AF4" s="54"/>
      <c r="AG4" s="54"/>
      <c r="AH4" s="54"/>
      <c r="AI4" s="54"/>
    </row>
    <row r="5" spans="1:35" s="10" customFormat="1" x14ac:dyDescent="0.25">
      <c r="A5" s="9"/>
      <c r="D5" s="18" t="s">
        <v>86</v>
      </c>
      <c r="E5" s="9" t="s">
        <v>72</v>
      </c>
      <c r="F5" s="11" t="s">
        <v>73</v>
      </c>
      <c r="G5" s="10" t="s">
        <v>72</v>
      </c>
      <c r="H5" s="11" t="s">
        <v>73</v>
      </c>
      <c r="I5" s="10" t="s">
        <v>72</v>
      </c>
      <c r="J5" s="11" t="s">
        <v>73</v>
      </c>
      <c r="K5" s="10" t="s">
        <v>72</v>
      </c>
      <c r="L5" s="11" t="s">
        <v>73</v>
      </c>
      <c r="M5" s="10" t="s">
        <v>72</v>
      </c>
      <c r="N5" s="11" t="s">
        <v>73</v>
      </c>
      <c r="O5" s="10" t="s">
        <v>72</v>
      </c>
      <c r="P5" s="11" t="s">
        <v>73</v>
      </c>
      <c r="Q5" s="10" t="s">
        <v>72</v>
      </c>
      <c r="R5" s="11" t="s">
        <v>73</v>
      </c>
      <c r="S5" s="10" t="s">
        <v>72</v>
      </c>
      <c r="T5" s="11" t="s">
        <v>73</v>
      </c>
      <c r="U5" s="10" t="s">
        <v>72</v>
      </c>
      <c r="V5" s="11" t="s">
        <v>73</v>
      </c>
      <c r="W5" s="10" t="s">
        <v>72</v>
      </c>
      <c r="X5" s="11" t="s">
        <v>73</v>
      </c>
      <c r="Y5" s="10" t="s">
        <v>72</v>
      </c>
      <c r="Z5" s="11" t="s">
        <v>73</v>
      </c>
      <c r="AC5" s="11"/>
      <c r="AE5" s="11"/>
      <c r="AG5" s="11"/>
      <c r="AI5" s="11"/>
    </row>
    <row r="6" spans="1:35" x14ac:dyDescent="0.25">
      <c r="H6" s="3"/>
      <c r="J6" s="3"/>
      <c r="L6" s="3"/>
      <c r="N6" s="3"/>
      <c r="P6" s="3"/>
      <c r="R6" s="3"/>
      <c r="T6" s="3"/>
      <c r="V6" s="3"/>
      <c r="X6" s="3"/>
      <c r="Z6" s="3"/>
      <c r="AC6" s="3"/>
      <c r="AE6" s="3"/>
      <c r="AG6" s="3"/>
      <c r="AI6" s="3"/>
    </row>
    <row r="7" spans="1:35" ht="47.25" x14ac:dyDescent="0.25">
      <c r="A7" s="1"/>
      <c r="B7" s="30" t="s">
        <v>109</v>
      </c>
      <c r="C7" s="30" t="s">
        <v>114</v>
      </c>
      <c r="H7" s="3"/>
      <c r="J7" s="3"/>
      <c r="L7" s="3"/>
      <c r="N7" s="3"/>
      <c r="P7" s="3"/>
      <c r="R7" s="3"/>
      <c r="T7" s="3"/>
      <c r="V7" s="3"/>
      <c r="X7" s="3"/>
      <c r="Z7" s="3"/>
      <c r="AC7" s="3"/>
      <c r="AE7" s="3"/>
      <c r="AG7" s="3"/>
      <c r="AI7" s="3"/>
    </row>
    <row r="8" spans="1:35" x14ac:dyDescent="0.25">
      <c r="H8" s="3"/>
      <c r="J8" s="3"/>
      <c r="L8" s="3"/>
      <c r="N8" s="3"/>
      <c r="P8" s="3"/>
      <c r="R8" s="3"/>
      <c r="T8" s="3"/>
      <c r="V8" s="3"/>
      <c r="X8" s="3"/>
      <c r="Z8" s="3"/>
      <c r="AC8" s="3"/>
      <c r="AE8" s="3"/>
      <c r="AG8" s="3"/>
      <c r="AI8" s="3"/>
    </row>
    <row r="9" spans="1:35" s="5" customFormat="1" ht="38.25" x14ac:dyDescent="0.25">
      <c r="A9" s="4">
        <v>1</v>
      </c>
      <c r="B9" s="5" t="s">
        <v>11</v>
      </c>
      <c r="C9" s="5" t="s">
        <v>12</v>
      </c>
      <c r="D9" s="19">
        <f>Eingaben!B8</f>
        <v>0.4</v>
      </c>
      <c r="E9" s="4"/>
      <c r="F9" s="12">
        <f>SUM(F10:F12)/COUNT(F10:F12)</f>
        <v>4</v>
      </c>
      <c r="H9" s="12">
        <f>SUM(H10:H12)/COUNT(H10:H12)</f>
        <v>5</v>
      </c>
      <c r="J9" s="12">
        <f>SUM(J10:J12)/COUNT(J10:J12)</f>
        <v>5</v>
      </c>
      <c r="L9" s="12">
        <f>SUM(L10:L12)/COUNT(L10:L12)</f>
        <v>5</v>
      </c>
      <c r="N9" s="12">
        <f>SUM(N10:N12)/COUNT(N10:N12)</f>
        <v>4.666666666666667</v>
      </c>
      <c r="P9" s="12">
        <f>SUM(P10:P12)/COUNT(P10:P12)</f>
        <v>3.3333333333333335</v>
      </c>
      <c r="R9" s="12">
        <f>SUM(R10:R12)/COUNT(R10:R12)</f>
        <v>3.3333333333333335</v>
      </c>
      <c r="T9" s="12">
        <f>SUM(T10:T12)/COUNT(T10:T12)</f>
        <v>4</v>
      </c>
      <c r="V9" s="12">
        <f>SUM(V10:V12)/COUNT(V10:V12)</f>
        <v>4</v>
      </c>
      <c r="X9" s="12">
        <f>SUM(X10:X12)/COUNT(X10:X12)</f>
        <v>4.333333333333333</v>
      </c>
      <c r="Z9" s="12">
        <f>SUM(Z10:Z12)/COUNT(Z10:Z12)</f>
        <v>3.6666666666666665</v>
      </c>
      <c r="AC9" s="12"/>
      <c r="AE9" s="12"/>
      <c r="AG9" s="12"/>
      <c r="AI9" s="12"/>
    </row>
    <row r="10" spans="1:35" x14ac:dyDescent="0.25">
      <c r="A10" s="2">
        <f>A9+0.1</f>
        <v>1.1000000000000001</v>
      </c>
      <c r="B10" s="52" t="s">
        <v>13</v>
      </c>
      <c r="C10" s="52"/>
      <c r="E10" s="2" t="s">
        <v>76</v>
      </c>
      <c r="F10" s="3">
        <f>IF(E10=Eingaben!$A$39,Eingaben!$B$39,IF('Bestehende Infrastruktur'!E10=Eingaben!$A$40,Eingaben!$B$40,IF(E10=Eingaben!$A$41,Eingaben!$B$41,IF(E10=Eingaben!$A$42,Eingaben!$B$42,IF(E10=Eingaben!$A$43,Eingaben!$B$43,"")))))</f>
        <v>2</v>
      </c>
      <c r="G10" s="1" t="s">
        <v>74</v>
      </c>
      <c r="H10" s="3">
        <f>IF(G10=Eingaben!$A$39,Eingaben!$B$39,IF('Bestehende Infrastruktur'!G10=Eingaben!$A$40,Eingaben!$B$40,IF(G10=Eingaben!$A$41,Eingaben!$B$41,IF(G10=Eingaben!$A$42,Eingaben!$B$42,IF(G10=Eingaben!$A$43,Eingaben!$B$43,"")))))</f>
        <v>5</v>
      </c>
      <c r="I10" s="1" t="s">
        <v>74</v>
      </c>
      <c r="J10" s="3">
        <f>IF(I10=Eingaben!$A$39,Eingaben!$B$39,IF('Bestehende Infrastruktur'!I10=Eingaben!$A$40,Eingaben!$B$40,IF(I10=Eingaben!$A$41,Eingaben!$B$41,IF(I10=Eingaben!$A$42,Eingaben!$B$42,IF(I10=Eingaben!$A$43,Eingaben!$B$43,"")))))</f>
        <v>5</v>
      </c>
      <c r="K10" s="1" t="s">
        <v>74</v>
      </c>
      <c r="L10" s="3">
        <f>IF(K10=Eingaben!$A$39,Eingaben!$B$39,IF('Bestehende Infrastruktur'!K10=Eingaben!$A$40,Eingaben!$B$40,IF(K10=Eingaben!$A$41,Eingaben!$B$41,IF(K10=Eingaben!$A$42,Eingaben!$B$42,IF(K10=Eingaben!$A$43,Eingaben!$B$43,"")))))</f>
        <v>5</v>
      </c>
      <c r="M10" s="1" t="s">
        <v>74</v>
      </c>
      <c r="N10" s="3">
        <f>IF(M10=Eingaben!$A$39,Eingaben!$B$39,IF('Bestehende Infrastruktur'!M10=Eingaben!$A$40,Eingaben!$B$40,IF(M10=Eingaben!$A$41,Eingaben!$B$41,IF(M10=Eingaben!$A$42,Eingaben!$B$42,IF(M10=Eingaben!$A$43,Eingaben!$B$43,"")))))</f>
        <v>5</v>
      </c>
      <c r="O10" s="1" t="s">
        <v>74</v>
      </c>
      <c r="P10" s="3">
        <f>IF(O10=Eingaben!$A$39,Eingaben!$B$39,IF('Bestehende Infrastruktur'!O10=Eingaben!$A$40,Eingaben!$B$40,IF(O10=Eingaben!$A$41,Eingaben!$B$41,IF(O10=Eingaben!$A$42,Eingaben!$B$42,IF(O10=Eingaben!$A$43,Eingaben!$B$43,"")))))</f>
        <v>5</v>
      </c>
      <c r="Q10" s="1" t="s">
        <v>74</v>
      </c>
      <c r="R10" s="3">
        <f>IF(Q10=Eingaben!$A$39,Eingaben!$B$39,IF('Bestehende Infrastruktur'!Q10=Eingaben!$A$40,Eingaben!$B$40,IF(Q10=Eingaben!$A$41,Eingaben!$B$41,IF(Q10=Eingaben!$A$42,Eingaben!$B$42,IF(Q10=Eingaben!$A$43,Eingaben!$B$43,"")))))</f>
        <v>5</v>
      </c>
      <c r="S10" s="1" t="s">
        <v>74</v>
      </c>
      <c r="T10" s="3">
        <f>IF(S10=Eingaben!$A$39,Eingaben!$B$39,IF('Bestehende Infrastruktur'!S10=Eingaben!$A$40,Eingaben!$B$40,IF(S10=Eingaben!$A$41,Eingaben!$B$41,IF(S10=Eingaben!$A$42,Eingaben!$B$42,IF(S10=Eingaben!$A$43,Eingaben!$B$43,"")))))</f>
        <v>5</v>
      </c>
      <c r="U10" s="1" t="s">
        <v>74</v>
      </c>
      <c r="V10" s="3">
        <f>IF(U10=Eingaben!$A$39,Eingaben!$B$39,IF('Bestehende Infrastruktur'!U10=Eingaben!$A$40,Eingaben!$B$40,IF(U10=Eingaben!$A$41,Eingaben!$B$41,IF(U10=Eingaben!$A$42,Eingaben!$B$42,IF(U10=Eingaben!$A$43,Eingaben!$B$43,"")))))</f>
        <v>5</v>
      </c>
      <c r="W10" s="1" t="s">
        <v>74</v>
      </c>
      <c r="X10" s="3">
        <f>IF(W10=Eingaben!$A$39,Eingaben!$B$39,IF('Bestehende Infrastruktur'!W10=Eingaben!$A$40,Eingaben!$B$40,IF(W10=Eingaben!$A$41,Eingaben!$B$41,IF(W10=Eingaben!$A$42,Eingaben!$B$42,IF(W10=Eingaben!$A$43,Eingaben!$B$43,"")))))</f>
        <v>5</v>
      </c>
      <c r="Y10" s="1" t="s">
        <v>78</v>
      </c>
      <c r="Z10" s="3">
        <f>IF(Y10=Eingaben!$A$39,Eingaben!$B$39,IF('Bestehende Infrastruktur'!Y10=Eingaben!$A$40,Eingaben!$B$40,IF(Y10=Eingaben!$A$41,Eingaben!$B$41,IF(Y10=Eingaben!$A$42,Eingaben!$B$42,IF(Y10=Eingaben!$A$43,Eingaben!$B$43,"")))))</f>
        <v>3</v>
      </c>
      <c r="AC10" s="3"/>
      <c r="AE10" s="3"/>
      <c r="AG10" s="3"/>
      <c r="AI10" s="3"/>
    </row>
    <row r="11" spans="1:35" x14ac:dyDescent="0.25">
      <c r="A11" s="2">
        <f>A10+0.1</f>
        <v>1.2000000000000002</v>
      </c>
      <c r="B11" s="56" t="s">
        <v>91</v>
      </c>
      <c r="C11" s="56"/>
      <c r="E11" s="2" t="s">
        <v>74</v>
      </c>
      <c r="F11" s="3">
        <f>IF(E11=Eingaben!$A$39,Eingaben!$B$39,IF('Bestehende Infrastruktur'!E11=Eingaben!$A$40,Eingaben!$B$40,IF(E11=Eingaben!$A$41,Eingaben!$B$41,IF(E11=Eingaben!$A$42,Eingaben!$B$42,IF(E11=Eingaben!$A$43,Eingaben!$B$43,"")))))</f>
        <v>5</v>
      </c>
      <c r="G11" s="1" t="s">
        <v>74</v>
      </c>
      <c r="H11" s="3">
        <f>IF(G11=Eingaben!$A$39,Eingaben!$B$39,IF('Bestehende Infrastruktur'!G11=Eingaben!$A$40,Eingaben!$B$40,IF(G11=Eingaben!$A$41,Eingaben!$B$41,IF(G11=Eingaben!$A$42,Eingaben!$B$42,IF(G11=Eingaben!$A$43,Eingaben!$B$43,"")))))</f>
        <v>5</v>
      </c>
      <c r="I11" s="1" t="s">
        <v>74</v>
      </c>
      <c r="J11" s="3">
        <f>IF(I11=Eingaben!$A$39,Eingaben!$B$39,IF('Bestehende Infrastruktur'!I11=Eingaben!$A$40,Eingaben!$B$40,IF(I11=Eingaben!$A$41,Eingaben!$B$41,IF(I11=Eingaben!$A$42,Eingaben!$B$42,IF(I11=Eingaben!$A$43,Eingaben!$B$43,"")))))</f>
        <v>5</v>
      </c>
      <c r="K11" s="1" t="s">
        <v>74</v>
      </c>
      <c r="L11" s="3">
        <f>IF(K11=Eingaben!$A$39,Eingaben!$B$39,IF('Bestehende Infrastruktur'!K11=Eingaben!$A$40,Eingaben!$B$40,IF(K11=Eingaben!$A$41,Eingaben!$B$41,IF(K11=Eingaben!$A$42,Eingaben!$B$42,IF(K11=Eingaben!$A$43,Eingaben!$B$43,"")))))</f>
        <v>5</v>
      </c>
      <c r="M11" s="1" t="s">
        <v>74</v>
      </c>
      <c r="N11" s="3">
        <f>IF(M11=Eingaben!$A$39,Eingaben!$B$39,IF('Bestehende Infrastruktur'!M11=Eingaben!$A$40,Eingaben!$B$40,IF(M11=Eingaben!$A$41,Eingaben!$B$41,IF(M11=Eingaben!$A$42,Eingaben!$B$42,IF(M11=Eingaben!$A$43,Eingaben!$B$43,"")))))</f>
        <v>5</v>
      </c>
      <c r="O11" s="1" t="s">
        <v>77</v>
      </c>
      <c r="P11" s="3">
        <f>IF(O11=Eingaben!$A$39,Eingaben!$B$39,IF('Bestehende Infrastruktur'!O11=Eingaben!$A$40,Eingaben!$B$40,IF(O11=Eingaben!$A$41,Eingaben!$B$41,IF(O11=Eingaben!$A$42,Eingaben!$B$42,IF(O11=Eingaben!$A$43,Eingaben!$B$43,"")))))</f>
        <v>1</v>
      </c>
      <c r="Q11" s="1" t="s">
        <v>77</v>
      </c>
      <c r="R11" s="3">
        <f>IF(Q11=Eingaben!$A$39,Eingaben!$B$39,IF('Bestehende Infrastruktur'!Q11=Eingaben!$A$40,Eingaben!$B$40,IF(Q11=Eingaben!$A$41,Eingaben!$B$41,IF(Q11=Eingaben!$A$42,Eingaben!$B$42,IF(Q11=Eingaben!$A$43,Eingaben!$B$43,"")))))</f>
        <v>1</v>
      </c>
      <c r="S11" s="1" t="s">
        <v>74</v>
      </c>
      <c r="T11" s="3">
        <f>IF(S11=Eingaben!$A$39,Eingaben!$B$39,IF('Bestehende Infrastruktur'!S11=Eingaben!$A$40,Eingaben!$B$40,IF(S11=Eingaben!$A$41,Eingaben!$B$41,IF(S11=Eingaben!$A$42,Eingaben!$B$42,IF(S11=Eingaben!$A$43,Eingaben!$B$43,"")))))</f>
        <v>5</v>
      </c>
      <c r="U11" s="1" t="s">
        <v>74</v>
      </c>
      <c r="V11" s="3">
        <f>IF(U11=Eingaben!$A$39,Eingaben!$B$39,IF('Bestehende Infrastruktur'!U11=Eingaben!$A$40,Eingaben!$B$40,IF(U11=Eingaben!$A$41,Eingaben!$B$41,IF(U11=Eingaben!$A$42,Eingaben!$B$42,IF(U11=Eingaben!$A$43,Eingaben!$B$43,"")))))</f>
        <v>5</v>
      </c>
      <c r="W11" s="1" t="s">
        <v>74</v>
      </c>
      <c r="X11" s="3">
        <f>IF(W11=Eingaben!$A$39,Eingaben!$B$39,IF('Bestehende Infrastruktur'!W11=Eingaben!$A$40,Eingaben!$B$40,IF(W11=Eingaben!$A$41,Eingaben!$B$41,IF(W11=Eingaben!$A$42,Eingaben!$B$42,IF(W11=Eingaben!$A$43,Eingaben!$B$43,"")))))</f>
        <v>5</v>
      </c>
      <c r="Y11" s="1" t="s">
        <v>78</v>
      </c>
      <c r="Z11" s="3">
        <f>IF(Y11=Eingaben!$A$39,Eingaben!$B$39,IF('Bestehende Infrastruktur'!Y11=Eingaben!$A$40,Eingaben!$B$40,IF(Y11=Eingaben!$A$41,Eingaben!$B$41,IF(Y11=Eingaben!$A$42,Eingaben!$B$42,IF(Y11=Eingaben!$A$43,Eingaben!$B$43,"")))))</f>
        <v>3</v>
      </c>
      <c r="AC11" s="3"/>
      <c r="AE11" s="3"/>
      <c r="AG11" s="3"/>
      <c r="AI11" s="3"/>
    </row>
    <row r="12" spans="1:35" x14ac:dyDescent="0.25">
      <c r="A12" s="2">
        <f>A11+0.1</f>
        <v>1.3000000000000003</v>
      </c>
      <c r="B12" s="52" t="s">
        <v>89</v>
      </c>
      <c r="C12" s="52"/>
      <c r="E12" s="2" t="s">
        <v>74</v>
      </c>
      <c r="F12" s="3">
        <f>IF(E12=Eingaben!$A$39,Eingaben!$B$39,IF('Bestehende Infrastruktur'!E12=Eingaben!$A$40,Eingaben!$B$40,IF(E12=Eingaben!$A$41,Eingaben!$B$41,IF(E12=Eingaben!$A$42,Eingaben!$B$42,IF(E12=Eingaben!$A$43,Eingaben!$B$43,"")))))</f>
        <v>5</v>
      </c>
      <c r="G12" s="1" t="s">
        <v>74</v>
      </c>
      <c r="H12" s="3">
        <f>IF(G12=Eingaben!$A$39,Eingaben!$B$39,IF('Bestehende Infrastruktur'!G12=Eingaben!$A$40,Eingaben!$B$40,IF(G12=Eingaben!$A$41,Eingaben!$B$41,IF(G12=Eingaben!$A$42,Eingaben!$B$42,IF(G12=Eingaben!$A$43,Eingaben!$B$43,"")))))</f>
        <v>5</v>
      </c>
      <c r="I12" s="1" t="s">
        <v>74</v>
      </c>
      <c r="J12" s="3">
        <f>IF(I12=Eingaben!$A$39,Eingaben!$B$39,IF('Bestehende Infrastruktur'!I12=Eingaben!$A$40,Eingaben!$B$40,IF(I12=Eingaben!$A$41,Eingaben!$B$41,IF(I12=Eingaben!$A$42,Eingaben!$B$42,IF(I12=Eingaben!$A$43,Eingaben!$B$43,"")))))</f>
        <v>5</v>
      </c>
      <c r="K12" s="1" t="s">
        <v>74</v>
      </c>
      <c r="L12" s="3">
        <f>IF(K12=Eingaben!$A$39,Eingaben!$B$39,IF('Bestehende Infrastruktur'!K12=Eingaben!$A$40,Eingaben!$B$40,IF(K12=Eingaben!$A$41,Eingaben!$B$41,IF(K12=Eingaben!$A$42,Eingaben!$B$42,IF(K12=Eingaben!$A$43,Eingaben!$B$43,"")))))</f>
        <v>5</v>
      </c>
      <c r="M12" s="1" t="s">
        <v>75</v>
      </c>
      <c r="N12" s="3">
        <f>IF(M12=Eingaben!$A$39,Eingaben!$B$39,IF('Bestehende Infrastruktur'!M12=Eingaben!$A$40,Eingaben!$B$40,IF(M12=Eingaben!$A$41,Eingaben!$B$41,IF(M12=Eingaben!$A$42,Eingaben!$B$42,IF(M12=Eingaben!$A$43,Eingaben!$B$43,"")))))</f>
        <v>4</v>
      </c>
      <c r="O12" s="1" t="s">
        <v>75</v>
      </c>
      <c r="P12" s="3">
        <f>IF(O12=Eingaben!$A$39,Eingaben!$B$39,IF('Bestehende Infrastruktur'!O12=Eingaben!$A$40,Eingaben!$B$40,IF(O12=Eingaben!$A$41,Eingaben!$B$41,IF(O12=Eingaben!$A$42,Eingaben!$B$42,IF(O12=Eingaben!$A$43,Eingaben!$B$43,"")))))</f>
        <v>4</v>
      </c>
      <c r="Q12" s="1" t="s">
        <v>75</v>
      </c>
      <c r="R12" s="3">
        <f>IF(Q12=Eingaben!$A$39,Eingaben!$B$39,IF('Bestehende Infrastruktur'!Q12=Eingaben!$A$40,Eingaben!$B$40,IF(Q12=Eingaben!$A$41,Eingaben!$B$41,IF(Q12=Eingaben!$A$42,Eingaben!$B$42,IF(Q12=Eingaben!$A$43,Eingaben!$B$43,"")))))</f>
        <v>4</v>
      </c>
      <c r="S12" s="1" t="s">
        <v>76</v>
      </c>
      <c r="T12" s="3">
        <f>IF(S12=Eingaben!$A$39,Eingaben!$B$39,IF('Bestehende Infrastruktur'!S12=Eingaben!$A$40,Eingaben!$B$40,IF(S12=Eingaben!$A$41,Eingaben!$B$41,IF(S12=Eingaben!$A$42,Eingaben!$B$42,IF(S12=Eingaben!$A$43,Eingaben!$B$43,"")))))</f>
        <v>2</v>
      </c>
      <c r="U12" s="1" t="s">
        <v>76</v>
      </c>
      <c r="V12" s="3">
        <f>IF(U12=Eingaben!$A$39,Eingaben!$B$39,IF('Bestehende Infrastruktur'!U12=Eingaben!$A$40,Eingaben!$B$40,IF(U12=Eingaben!$A$41,Eingaben!$B$41,IF(U12=Eingaben!$A$42,Eingaben!$B$42,IF(U12=Eingaben!$A$43,Eingaben!$B$43,"")))))</f>
        <v>2</v>
      </c>
      <c r="W12" s="1" t="s">
        <v>78</v>
      </c>
      <c r="X12" s="3">
        <f>IF(W12=Eingaben!$A$39,Eingaben!$B$39,IF('Bestehende Infrastruktur'!W12=Eingaben!$A$40,Eingaben!$B$40,IF(W12=Eingaben!$A$41,Eingaben!$B$41,IF(W12=Eingaben!$A$42,Eingaben!$B$42,IF(W12=Eingaben!$A$43,Eingaben!$B$43,"")))))</f>
        <v>3</v>
      </c>
      <c r="Y12" s="1" t="s">
        <v>74</v>
      </c>
      <c r="Z12" s="3">
        <f>IF(Y12=Eingaben!$A$39,Eingaben!$B$39,IF('Bestehende Infrastruktur'!Y12=Eingaben!$A$40,Eingaben!$B$40,IF(Y12=Eingaben!$A$41,Eingaben!$B$41,IF(Y12=Eingaben!$A$42,Eingaben!$B$42,IF(Y12=Eingaben!$A$43,Eingaben!$B$43,"")))))</f>
        <v>5</v>
      </c>
      <c r="AC12" s="3"/>
      <c r="AE12" s="3"/>
      <c r="AG12" s="3"/>
      <c r="AI12" s="3"/>
    </row>
    <row r="13" spans="1:35" x14ac:dyDescent="0.25">
      <c r="F13" s="3" t="str">
        <f>IF(E13=Eingaben!$A$39,Eingaben!$B$39,IF('Bestehende Infrastruktur'!E13=Eingaben!$A$40,Eingaben!$B$40,IF(E13=Eingaben!$A$41,Eingaben!$B$41,IF(E13=Eingaben!$A$42,Eingaben!$B$42,IF(E13=Eingaben!$A$43,Eingaben!$B$43,"")))))</f>
        <v/>
      </c>
      <c r="H13" s="3" t="str">
        <f>IF(G13=Eingaben!$A$39,Eingaben!$B$39,IF('Bestehende Infrastruktur'!G13=Eingaben!$A$40,Eingaben!$B$40,IF(G13=Eingaben!$A$41,Eingaben!$B$41,IF(G13=Eingaben!$A$42,Eingaben!$B$42,IF(G13=Eingaben!$A$43,Eingaben!$B$43,"")))))</f>
        <v/>
      </c>
      <c r="J13" s="3" t="str">
        <f>IF(I13=Eingaben!$A$39,Eingaben!$B$39,IF('Bestehende Infrastruktur'!I13=Eingaben!$A$40,Eingaben!$B$40,IF(I13=Eingaben!$A$41,Eingaben!$B$41,IF(I13=Eingaben!$A$42,Eingaben!$B$42,IF(I13=Eingaben!$A$43,Eingaben!$B$43,"")))))</f>
        <v/>
      </c>
      <c r="L13" s="3" t="str">
        <f>IF(K13=Eingaben!$A$39,Eingaben!$B$39,IF('Bestehende Infrastruktur'!K13=Eingaben!$A$40,Eingaben!$B$40,IF(K13=Eingaben!$A$41,Eingaben!$B$41,IF(K13=Eingaben!$A$42,Eingaben!$B$42,IF(K13=Eingaben!$A$43,Eingaben!$B$43,"")))))</f>
        <v/>
      </c>
      <c r="N13" s="3" t="str">
        <f>IF(M13=Eingaben!$A$39,Eingaben!$B$39,IF('Bestehende Infrastruktur'!M13=Eingaben!$A$40,Eingaben!$B$40,IF(M13=Eingaben!$A$41,Eingaben!$B$41,IF(M13=Eingaben!$A$42,Eingaben!$B$42,IF(M13=Eingaben!$A$43,Eingaben!$B$43,"")))))</f>
        <v/>
      </c>
      <c r="P13" s="3" t="str">
        <f>IF(O13=Eingaben!$A$39,Eingaben!$B$39,IF('Bestehende Infrastruktur'!O13=Eingaben!$A$40,Eingaben!$B$40,IF(O13=Eingaben!$A$41,Eingaben!$B$41,IF(O13=Eingaben!$A$42,Eingaben!$B$42,IF(O13=Eingaben!$A$43,Eingaben!$B$43,"")))))</f>
        <v/>
      </c>
      <c r="R13" s="3" t="str">
        <f>IF(Q13=Eingaben!$A$39,Eingaben!$B$39,IF('Bestehende Infrastruktur'!Q13=Eingaben!$A$40,Eingaben!$B$40,IF(Q13=Eingaben!$A$41,Eingaben!$B$41,IF(Q13=Eingaben!$A$42,Eingaben!$B$42,IF(Q13=Eingaben!$A$43,Eingaben!$B$43,"")))))</f>
        <v/>
      </c>
      <c r="T13" s="3" t="str">
        <f>IF(S13=Eingaben!$A$39,Eingaben!$B$39,IF('Bestehende Infrastruktur'!S13=Eingaben!$A$40,Eingaben!$B$40,IF(S13=Eingaben!$A$41,Eingaben!$B$41,IF(S13=Eingaben!$A$42,Eingaben!$B$42,IF(S13=Eingaben!$A$43,Eingaben!$B$43,"")))))</f>
        <v/>
      </c>
      <c r="V13" s="3" t="str">
        <f>IF(U13=Eingaben!$A$39,Eingaben!$B$39,IF('Bestehende Infrastruktur'!U13=Eingaben!$A$40,Eingaben!$B$40,IF(U13=Eingaben!$A$41,Eingaben!$B$41,IF(U13=Eingaben!$A$42,Eingaben!$B$42,IF(U13=Eingaben!$A$43,Eingaben!$B$43,"")))))</f>
        <v/>
      </c>
      <c r="X13" s="3" t="str">
        <f>IF(W13=Eingaben!$A$39,Eingaben!$B$39,IF('Bestehende Infrastruktur'!W13=Eingaben!$A$40,Eingaben!$B$40,IF(W13=Eingaben!$A$41,Eingaben!$B$41,IF(W13=Eingaben!$A$42,Eingaben!$B$42,IF(W13=Eingaben!$A$43,Eingaben!$B$43,"")))))</f>
        <v/>
      </c>
      <c r="Z13" s="3" t="str">
        <f>IF(Y13=Eingaben!$A$39,Eingaben!$B$39,IF('Bestehende Infrastruktur'!Y13=Eingaben!$A$40,Eingaben!$B$40,IF(Y13=Eingaben!$A$41,Eingaben!$B$41,IF(Y13=Eingaben!$A$42,Eingaben!$B$42,IF(Y13=Eingaben!$A$43,Eingaben!$B$43,"")))))</f>
        <v/>
      </c>
      <c r="AC13" s="3"/>
      <c r="AE13" s="3"/>
      <c r="AG13" s="3"/>
      <c r="AI13" s="3"/>
    </row>
    <row r="14" spans="1:35" s="5" customFormat="1" ht="51" x14ac:dyDescent="0.25">
      <c r="A14" s="4">
        <v>2</v>
      </c>
      <c r="B14" s="5" t="s">
        <v>14</v>
      </c>
      <c r="C14" s="5" t="s">
        <v>15</v>
      </c>
      <c r="D14" s="19">
        <f>Eingaben!B9</f>
        <v>0.15</v>
      </c>
      <c r="E14" s="4"/>
      <c r="F14" s="12">
        <f>SUM(F15:F17)/COUNT(F15:F17)</f>
        <v>3.6666666666666665</v>
      </c>
      <c r="H14" s="12">
        <f>SUM(H15:H17)/COUNT(H15:H17)</f>
        <v>3.6666666666666665</v>
      </c>
      <c r="J14" s="12">
        <f>SUM(J15:J17)/COUNT(J15:J17)</f>
        <v>3.6666666666666665</v>
      </c>
      <c r="L14" s="12">
        <f>SUM(L15:L17)/COUNT(L15:L17)</f>
        <v>3.6666666666666665</v>
      </c>
      <c r="N14" s="12">
        <f>SUM(N15:N17)/COUNT(N15:N17)</f>
        <v>3.3333333333333335</v>
      </c>
      <c r="P14" s="12">
        <f>SUM(P15:P17)/COUNT(P15:P17)</f>
        <v>4.333333333333333</v>
      </c>
      <c r="R14" s="12">
        <f>SUM(R15:R17)/COUNT(R15:R17)</f>
        <v>4.333333333333333</v>
      </c>
      <c r="T14" s="12">
        <f>SUM(T15:T17)/COUNT(T15:T17)</f>
        <v>5</v>
      </c>
      <c r="V14" s="12">
        <f>SUM(V15:V17)/COUNT(V15:V17)</f>
        <v>4.333333333333333</v>
      </c>
      <c r="X14" s="12">
        <f>SUM(X15:X17)/COUNT(X15:X17)</f>
        <v>3</v>
      </c>
      <c r="Z14" s="12">
        <f>SUM(Z15:Z17)/COUNT(Z15:Z17)</f>
        <v>3.3333333333333335</v>
      </c>
      <c r="AC14" s="12"/>
      <c r="AE14" s="12"/>
      <c r="AG14" s="12"/>
      <c r="AI14" s="12"/>
    </row>
    <row r="15" spans="1:35" x14ac:dyDescent="0.25">
      <c r="A15" s="2">
        <f>A14+0.1</f>
        <v>2.1</v>
      </c>
      <c r="B15" s="52" t="s">
        <v>16</v>
      </c>
      <c r="C15" s="52"/>
      <c r="E15" s="2" t="s">
        <v>77</v>
      </c>
      <c r="F15" s="3">
        <f>IF(E15=Eingaben!$A$39,Eingaben!$B$39,IF('Bestehende Infrastruktur'!E15=Eingaben!$A$40,Eingaben!$B$40,IF(E15=Eingaben!$A$41,Eingaben!$B$41,IF(E15=Eingaben!$A$42,Eingaben!$B$42,IF(E15=Eingaben!$A$43,Eingaben!$B$43,"")))))</f>
        <v>1</v>
      </c>
      <c r="G15" s="1" t="s">
        <v>77</v>
      </c>
      <c r="H15" s="3">
        <f>IF(G15=Eingaben!$A$39,Eingaben!$B$39,IF('Bestehende Infrastruktur'!G15=Eingaben!$A$40,Eingaben!$B$40,IF(G15=Eingaben!$A$41,Eingaben!$B$41,IF(G15=Eingaben!$A$42,Eingaben!$B$42,IF(G15=Eingaben!$A$43,Eingaben!$B$43,"")))))</f>
        <v>1</v>
      </c>
      <c r="I15" s="1" t="s">
        <v>77</v>
      </c>
      <c r="J15" s="3">
        <f>IF(I15=Eingaben!$A$39,Eingaben!$B$39,IF('Bestehende Infrastruktur'!I15=Eingaben!$A$40,Eingaben!$B$40,IF(I15=Eingaben!$A$41,Eingaben!$B$41,IF(I15=Eingaben!$A$42,Eingaben!$B$42,IF(I15=Eingaben!$A$43,Eingaben!$B$43,"")))))</f>
        <v>1</v>
      </c>
      <c r="K15" s="1" t="s">
        <v>78</v>
      </c>
      <c r="L15" s="3">
        <f>IF(K15=Eingaben!$A$39,Eingaben!$B$39,IF('Bestehende Infrastruktur'!K15=Eingaben!$A$40,Eingaben!$B$40,IF(K15=Eingaben!$A$41,Eingaben!$B$41,IF(K15=Eingaben!$A$42,Eingaben!$B$42,IF(K15=Eingaben!$A$43,Eingaben!$B$43,"")))))</f>
        <v>3</v>
      </c>
      <c r="M15" s="1" t="s">
        <v>78</v>
      </c>
      <c r="N15" s="3">
        <f>IF(M15=Eingaben!$A$39,Eingaben!$B$39,IF('Bestehende Infrastruktur'!M15=Eingaben!$A$40,Eingaben!$B$40,IF(M15=Eingaben!$A$41,Eingaben!$B$41,IF(M15=Eingaben!$A$42,Eingaben!$B$42,IF(M15=Eingaben!$A$43,Eingaben!$B$43,"")))))</f>
        <v>3</v>
      </c>
      <c r="O15" s="1" t="s">
        <v>78</v>
      </c>
      <c r="P15" s="3">
        <f>IF(O15=Eingaben!$A$39,Eingaben!$B$39,IF('Bestehende Infrastruktur'!O15=Eingaben!$A$40,Eingaben!$B$40,IF(O15=Eingaben!$A$41,Eingaben!$B$41,IF(O15=Eingaben!$A$42,Eingaben!$B$42,IF(O15=Eingaben!$A$43,Eingaben!$B$43,"")))))</f>
        <v>3</v>
      </c>
      <c r="Q15" s="1" t="s">
        <v>78</v>
      </c>
      <c r="R15" s="3">
        <f>IF(Q15=Eingaben!$A$39,Eingaben!$B$39,IF('Bestehende Infrastruktur'!Q15=Eingaben!$A$40,Eingaben!$B$40,IF(Q15=Eingaben!$A$41,Eingaben!$B$41,IF(Q15=Eingaben!$A$42,Eingaben!$B$42,IF(Q15=Eingaben!$A$43,Eingaben!$B$43,"")))))</f>
        <v>3</v>
      </c>
      <c r="S15" s="1" t="s">
        <v>74</v>
      </c>
      <c r="T15" s="3">
        <f>IF(S15=Eingaben!$A$39,Eingaben!$B$39,IF('Bestehende Infrastruktur'!S15=Eingaben!$A$40,Eingaben!$B$40,IF(S15=Eingaben!$A$41,Eingaben!$B$41,IF(S15=Eingaben!$A$42,Eingaben!$B$42,IF(S15=Eingaben!$A$43,Eingaben!$B$43,"")))))</f>
        <v>5</v>
      </c>
      <c r="U15" s="1" t="s">
        <v>78</v>
      </c>
      <c r="V15" s="3">
        <f>IF(U15=Eingaben!$A$39,Eingaben!$B$39,IF('Bestehende Infrastruktur'!U15=Eingaben!$A$40,Eingaben!$B$40,IF(U15=Eingaben!$A$41,Eingaben!$B$41,IF(U15=Eingaben!$A$42,Eingaben!$B$42,IF(U15=Eingaben!$A$43,Eingaben!$B$43,"")))))</f>
        <v>3</v>
      </c>
      <c r="W15" s="1" t="s">
        <v>74</v>
      </c>
      <c r="X15" s="3">
        <f>IF(W15=Eingaben!$A$39,Eingaben!$B$39,IF('Bestehende Infrastruktur'!W15=Eingaben!$A$40,Eingaben!$B$40,IF(W15=Eingaben!$A$41,Eingaben!$B$41,IF(W15=Eingaben!$A$42,Eingaben!$B$42,IF(W15=Eingaben!$A$43,Eingaben!$B$43,"")))))</f>
        <v>5</v>
      </c>
      <c r="Y15" s="1" t="s">
        <v>77</v>
      </c>
      <c r="Z15" s="3">
        <f>IF(Y15=Eingaben!$A$39,Eingaben!$B$39,IF('Bestehende Infrastruktur'!Y15=Eingaben!$A$40,Eingaben!$B$40,IF(Y15=Eingaben!$A$41,Eingaben!$B$41,IF(Y15=Eingaben!$A$42,Eingaben!$B$42,IF(Y15=Eingaben!$A$43,Eingaben!$B$43,"")))))</f>
        <v>1</v>
      </c>
      <c r="AC15" s="3"/>
      <c r="AE15" s="3"/>
      <c r="AG15" s="3"/>
      <c r="AI15" s="3"/>
    </row>
    <row r="16" spans="1:35" x14ac:dyDescent="0.25">
      <c r="A16" s="2">
        <f t="shared" ref="A16:A17" si="0">A15+0.1</f>
        <v>2.2000000000000002</v>
      </c>
      <c r="B16" s="52" t="s">
        <v>17</v>
      </c>
      <c r="C16" s="52"/>
      <c r="E16" s="2" t="s">
        <v>74</v>
      </c>
      <c r="F16" s="3">
        <f>IF(E16=Eingaben!$A$39,Eingaben!$B$39,IF('Bestehende Infrastruktur'!E16=Eingaben!$A$40,Eingaben!$B$40,IF(E16=Eingaben!$A$41,Eingaben!$B$41,IF(E16=Eingaben!$A$42,Eingaben!$B$42,IF(E16=Eingaben!$A$43,Eingaben!$B$43,"")))))</f>
        <v>5</v>
      </c>
      <c r="G16" s="1" t="s">
        <v>74</v>
      </c>
      <c r="H16" s="3">
        <f>IF(G16=Eingaben!$A$39,Eingaben!$B$39,IF('Bestehende Infrastruktur'!G16=Eingaben!$A$40,Eingaben!$B$40,IF(G16=Eingaben!$A$41,Eingaben!$B$41,IF(G16=Eingaben!$A$42,Eingaben!$B$42,IF(G16=Eingaben!$A$43,Eingaben!$B$43,"")))))</f>
        <v>5</v>
      </c>
      <c r="I16" s="1" t="s">
        <v>74</v>
      </c>
      <c r="J16" s="3">
        <f>IF(I16=Eingaben!$A$39,Eingaben!$B$39,IF('Bestehende Infrastruktur'!I16=Eingaben!$A$40,Eingaben!$B$40,IF(I16=Eingaben!$A$41,Eingaben!$B$41,IF(I16=Eingaben!$A$42,Eingaben!$B$42,IF(I16=Eingaben!$A$43,Eingaben!$B$43,"")))))</f>
        <v>5</v>
      </c>
      <c r="K16" s="1" t="s">
        <v>75</v>
      </c>
      <c r="L16" s="3">
        <f>IF(K16=Eingaben!$A$39,Eingaben!$B$39,IF('Bestehende Infrastruktur'!K16=Eingaben!$A$40,Eingaben!$B$40,IF(K16=Eingaben!$A$41,Eingaben!$B$41,IF(K16=Eingaben!$A$42,Eingaben!$B$42,IF(K16=Eingaben!$A$43,Eingaben!$B$43,"")))))</f>
        <v>4</v>
      </c>
      <c r="M16" s="1" t="s">
        <v>78</v>
      </c>
      <c r="N16" s="3">
        <f>IF(M16=Eingaben!$A$39,Eingaben!$B$39,IF('Bestehende Infrastruktur'!M16=Eingaben!$A$40,Eingaben!$B$40,IF(M16=Eingaben!$A$41,Eingaben!$B$41,IF(M16=Eingaben!$A$42,Eingaben!$B$42,IF(M16=Eingaben!$A$43,Eingaben!$B$43,"")))))</f>
        <v>3</v>
      </c>
      <c r="O16" s="1" t="s">
        <v>74</v>
      </c>
      <c r="P16" s="3">
        <f>IF(O16=Eingaben!$A$39,Eingaben!$B$39,IF('Bestehende Infrastruktur'!O16=Eingaben!$A$40,Eingaben!$B$40,IF(O16=Eingaben!$A$41,Eingaben!$B$41,IF(O16=Eingaben!$A$42,Eingaben!$B$42,IF(O16=Eingaben!$A$43,Eingaben!$B$43,"")))))</f>
        <v>5</v>
      </c>
      <c r="Q16" s="1" t="s">
        <v>74</v>
      </c>
      <c r="R16" s="3">
        <f>IF(Q16=Eingaben!$A$39,Eingaben!$B$39,IF('Bestehende Infrastruktur'!Q16=Eingaben!$A$40,Eingaben!$B$40,IF(Q16=Eingaben!$A$41,Eingaben!$B$41,IF(Q16=Eingaben!$A$42,Eingaben!$B$42,IF(Q16=Eingaben!$A$43,Eingaben!$B$43,"")))))</f>
        <v>5</v>
      </c>
      <c r="S16" s="1" t="s">
        <v>74</v>
      </c>
      <c r="T16" s="3">
        <f>IF(S16=Eingaben!$A$39,Eingaben!$B$39,IF('Bestehende Infrastruktur'!S16=Eingaben!$A$40,Eingaben!$B$40,IF(S16=Eingaben!$A$41,Eingaben!$B$41,IF(S16=Eingaben!$A$42,Eingaben!$B$42,IF(S16=Eingaben!$A$43,Eingaben!$B$43,"")))))</f>
        <v>5</v>
      </c>
      <c r="U16" s="1" t="s">
        <v>74</v>
      </c>
      <c r="V16" s="3">
        <f>IF(U16=Eingaben!$A$39,Eingaben!$B$39,IF('Bestehende Infrastruktur'!U16=Eingaben!$A$40,Eingaben!$B$40,IF(U16=Eingaben!$A$41,Eingaben!$B$41,IF(U16=Eingaben!$A$42,Eingaben!$B$42,IF(U16=Eingaben!$A$43,Eingaben!$B$43,"")))))</f>
        <v>5</v>
      </c>
      <c r="W16" s="1" t="s">
        <v>78</v>
      </c>
      <c r="X16" s="3">
        <f>IF(W16=Eingaben!$A$39,Eingaben!$B$39,IF('Bestehende Infrastruktur'!W16=Eingaben!$A$40,Eingaben!$B$40,IF(W16=Eingaben!$A$41,Eingaben!$B$41,IF(W16=Eingaben!$A$42,Eingaben!$B$42,IF(W16=Eingaben!$A$43,Eingaben!$B$43,"")))))</f>
        <v>3</v>
      </c>
      <c r="Y16" s="1" t="s">
        <v>74</v>
      </c>
      <c r="Z16" s="3">
        <f>IF(Y16=Eingaben!$A$39,Eingaben!$B$39,IF('Bestehende Infrastruktur'!Y16=Eingaben!$A$40,Eingaben!$B$40,IF(Y16=Eingaben!$A$41,Eingaben!$B$41,IF(Y16=Eingaben!$A$42,Eingaben!$B$42,IF(Y16=Eingaben!$A$43,Eingaben!$B$43,"")))))</f>
        <v>5</v>
      </c>
      <c r="AC16" s="3"/>
      <c r="AE16" s="3"/>
      <c r="AG16" s="3"/>
      <c r="AI16" s="3"/>
    </row>
    <row r="17" spans="1:35" x14ac:dyDescent="0.25">
      <c r="A17" s="2">
        <f t="shared" si="0"/>
        <v>2.3000000000000003</v>
      </c>
      <c r="B17" s="52" t="s">
        <v>18</v>
      </c>
      <c r="C17" s="52"/>
      <c r="E17" s="2" t="s">
        <v>74</v>
      </c>
      <c r="F17" s="3">
        <f>IF(E17=Eingaben!$A$39,Eingaben!$B$39,IF('Bestehende Infrastruktur'!E17=Eingaben!$A$40,Eingaben!$B$40,IF(E17=Eingaben!$A$41,Eingaben!$B$41,IF(E17=Eingaben!$A$42,Eingaben!$B$42,IF(E17=Eingaben!$A$43,Eingaben!$B$43,"")))))</f>
        <v>5</v>
      </c>
      <c r="G17" s="1" t="s">
        <v>74</v>
      </c>
      <c r="H17" s="3">
        <f>IF(G17=Eingaben!$A$39,Eingaben!$B$39,IF('Bestehende Infrastruktur'!G17=Eingaben!$A$40,Eingaben!$B$40,IF(G17=Eingaben!$A$41,Eingaben!$B$41,IF(G17=Eingaben!$A$42,Eingaben!$B$42,IF(G17=Eingaben!$A$43,Eingaben!$B$43,"")))))</f>
        <v>5</v>
      </c>
      <c r="I17" s="1" t="s">
        <v>74</v>
      </c>
      <c r="J17" s="3">
        <f>IF(I17=Eingaben!$A$39,Eingaben!$B$39,IF('Bestehende Infrastruktur'!I17=Eingaben!$A$40,Eingaben!$B$40,IF(I17=Eingaben!$A$41,Eingaben!$B$41,IF(I17=Eingaben!$A$42,Eingaben!$B$42,IF(I17=Eingaben!$A$43,Eingaben!$B$43,"")))))</f>
        <v>5</v>
      </c>
      <c r="K17" s="1" t="s">
        <v>75</v>
      </c>
      <c r="L17" s="3">
        <f>IF(K17=Eingaben!$A$39,Eingaben!$B$39,IF('Bestehende Infrastruktur'!K17=Eingaben!$A$40,Eingaben!$B$40,IF(K17=Eingaben!$A$41,Eingaben!$B$41,IF(K17=Eingaben!$A$42,Eingaben!$B$42,IF(K17=Eingaben!$A$43,Eingaben!$B$43,"")))))</f>
        <v>4</v>
      </c>
      <c r="M17" s="1" t="s">
        <v>75</v>
      </c>
      <c r="N17" s="3">
        <f>IF(M17=Eingaben!$A$39,Eingaben!$B$39,IF('Bestehende Infrastruktur'!M17=Eingaben!$A$40,Eingaben!$B$40,IF(M17=Eingaben!$A$41,Eingaben!$B$41,IF(M17=Eingaben!$A$42,Eingaben!$B$42,IF(M17=Eingaben!$A$43,Eingaben!$B$43,"")))))</f>
        <v>4</v>
      </c>
      <c r="O17" s="1" t="s">
        <v>74</v>
      </c>
      <c r="P17" s="3">
        <f>IF(O17=Eingaben!$A$39,Eingaben!$B$39,IF('Bestehende Infrastruktur'!O17=Eingaben!$A$40,Eingaben!$B$40,IF(O17=Eingaben!$A$41,Eingaben!$B$41,IF(O17=Eingaben!$A$42,Eingaben!$B$42,IF(O17=Eingaben!$A$43,Eingaben!$B$43,"")))))</f>
        <v>5</v>
      </c>
      <c r="Q17" s="1" t="s">
        <v>74</v>
      </c>
      <c r="R17" s="3">
        <f>IF(Q17=Eingaben!$A$39,Eingaben!$B$39,IF('Bestehende Infrastruktur'!Q17=Eingaben!$A$40,Eingaben!$B$40,IF(Q17=Eingaben!$A$41,Eingaben!$B$41,IF(Q17=Eingaben!$A$42,Eingaben!$B$42,IF(Q17=Eingaben!$A$43,Eingaben!$B$43,"")))))</f>
        <v>5</v>
      </c>
      <c r="S17" s="1" t="s">
        <v>74</v>
      </c>
      <c r="T17" s="3">
        <f>IF(S17=Eingaben!$A$39,Eingaben!$B$39,IF('Bestehende Infrastruktur'!S17=Eingaben!$A$40,Eingaben!$B$40,IF(S17=Eingaben!$A$41,Eingaben!$B$41,IF(S17=Eingaben!$A$42,Eingaben!$B$42,IF(S17=Eingaben!$A$43,Eingaben!$B$43,"")))))</f>
        <v>5</v>
      </c>
      <c r="U17" s="1" t="s">
        <v>74</v>
      </c>
      <c r="V17" s="3">
        <f>IF(U17=Eingaben!$A$39,Eingaben!$B$39,IF('Bestehende Infrastruktur'!U17=Eingaben!$A$40,Eingaben!$B$40,IF(U17=Eingaben!$A$41,Eingaben!$B$41,IF(U17=Eingaben!$A$42,Eingaben!$B$42,IF(U17=Eingaben!$A$43,Eingaben!$B$43,"")))))</f>
        <v>5</v>
      </c>
      <c r="W17" s="1" t="s">
        <v>77</v>
      </c>
      <c r="X17" s="3">
        <f>IF(W17=Eingaben!$A$39,Eingaben!$B$39,IF('Bestehende Infrastruktur'!W17=Eingaben!$A$40,Eingaben!$B$40,IF(W17=Eingaben!$A$41,Eingaben!$B$41,IF(W17=Eingaben!$A$42,Eingaben!$B$42,IF(W17=Eingaben!$A$43,Eingaben!$B$43,"")))))</f>
        <v>1</v>
      </c>
      <c r="Y17" s="1" t="s">
        <v>75</v>
      </c>
      <c r="Z17" s="3">
        <f>IF(Y17=Eingaben!$A$39,Eingaben!$B$39,IF('Bestehende Infrastruktur'!Y17=Eingaben!$A$40,Eingaben!$B$40,IF(Y17=Eingaben!$A$41,Eingaben!$B$41,IF(Y17=Eingaben!$A$42,Eingaben!$B$42,IF(Y17=Eingaben!$A$43,Eingaben!$B$43,"")))))</f>
        <v>4</v>
      </c>
      <c r="AC17" s="3"/>
      <c r="AE17" s="3"/>
      <c r="AG17" s="3"/>
      <c r="AI17" s="3"/>
    </row>
    <row r="18" spans="1:35" x14ac:dyDescent="0.25">
      <c r="H18" s="3"/>
      <c r="J18" s="3"/>
      <c r="L18" s="3"/>
      <c r="N18" s="3"/>
      <c r="P18" s="3"/>
      <c r="R18" s="3"/>
      <c r="T18" s="3"/>
      <c r="V18" s="3"/>
      <c r="X18" s="3"/>
      <c r="Z18" s="3"/>
      <c r="AC18" s="3"/>
      <c r="AE18" s="3"/>
      <c r="AG18" s="3"/>
      <c r="AI18" s="3"/>
    </row>
    <row r="19" spans="1:35" s="5" customFormat="1" ht="112.5" customHeight="1" x14ac:dyDescent="0.25">
      <c r="A19" s="4">
        <v>3</v>
      </c>
      <c r="B19" s="5" t="s">
        <v>33</v>
      </c>
      <c r="C19" s="5" t="s">
        <v>34</v>
      </c>
      <c r="D19" s="19">
        <f>Eingaben!B10</f>
        <v>0.15</v>
      </c>
      <c r="E19" s="4"/>
      <c r="F19" s="12">
        <f>SUM(F20:F23)/COUNT(F20:F23)</f>
        <v>4.25</v>
      </c>
      <c r="H19" s="12">
        <f>SUM(H20:H23)/COUNT(H20:H23)</f>
        <v>4.25</v>
      </c>
      <c r="J19" s="12">
        <f>SUM(J20:J23)/COUNT(J20:J23)</f>
        <v>4.75</v>
      </c>
      <c r="L19" s="12">
        <f>SUM(L20:L23)/COUNT(L20:L23)</f>
        <v>4.75</v>
      </c>
      <c r="N19" s="12">
        <f>SUM(N20:N23)/COUNT(N20:N23)</f>
        <v>3.5</v>
      </c>
      <c r="P19" s="12">
        <f>SUM(P20:P23)/COUNT(P20:P23)</f>
        <v>4.5</v>
      </c>
      <c r="R19" s="12">
        <f>SUM(R20:R23)/COUNT(R20:R23)</f>
        <v>4.5</v>
      </c>
      <c r="T19" s="12">
        <f>SUM(T20:T23)/COUNT(T20:T23)</f>
        <v>5</v>
      </c>
      <c r="V19" s="12">
        <f>SUM(V20:V23)/COUNT(V20:V23)</f>
        <v>5</v>
      </c>
      <c r="X19" s="12">
        <f>SUM(X20:X23)/COUNT(X20:X23)</f>
        <v>4</v>
      </c>
      <c r="Z19" s="12">
        <f>SUM(Z20:Z23)/COUNT(Z20:Z23)</f>
        <v>2.5</v>
      </c>
      <c r="AC19" s="12"/>
      <c r="AE19" s="12"/>
      <c r="AG19" s="12"/>
      <c r="AI19" s="12"/>
    </row>
    <row r="20" spans="1:35" ht="25.5" x14ac:dyDescent="0.25">
      <c r="A20" s="2">
        <f>A19+0.1</f>
        <v>3.1</v>
      </c>
      <c r="B20" s="1" t="s">
        <v>38</v>
      </c>
      <c r="C20" s="1" t="s">
        <v>35</v>
      </c>
      <c r="E20" s="2" t="s">
        <v>75</v>
      </c>
      <c r="F20" s="3">
        <f>IF(E20=Eingaben!$A$39,Eingaben!$B$39,IF('Bestehende Infrastruktur'!E20=Eingaben!$A$40,Eingaben!$B$40,IF(E20=Eingaben!$A$41,Eingaben!$B$41,IF(E20=Eingaben!$A$42,Eingaben!$B$42,IF(E20=Eingaben!$A$43,Eingaben!$B$43,"")))))</f>
        <v>4</v>
      </c>
      <c r="G20" s="1" t="s">
        <v>75</v>
      </c>
      <c r="H20" s="3">
        <f>IF(G20=Eingaben!$A$39,Eingaben!$B$39,IF('Bestehende Infrastruktur'!G20=Eingaben!$A$40,Eingaben!$B$40,IF(G20=Eingaben!$A$41,Eingaben!$B$41,IF(G20=Eingaben!$A$42,Eingaben!$B$42,IF(G20=Eingaben!$A$43,Eingaben!$B$43,"")))))</f>
        <v>4</v>
      </c>
      <c r="I20" s="1" t="s">
        <v>75</v>
      </c>
      <c r="J20" s="3">
        <f>IF(I20=Eingaben!$A$39,Eingaben!$B$39,IF('Bestehende Infrastruktur'!I20=Eingaben!$A$40,Eingaben!$B$40,IF(I20=Eingaben!$A$41,Eingaben!$B$41,IF(I20=Eingaben!$A$42,Eingaben!$B$42,IF(I20=Eingaben!$A$43,Eingaben!$B$43,"")))))</f>
        <v>4</v>
      </c>
      <c r="K20" s="1" t="s">
        <v>75</v>
      </c>
      <c r="L20" s="3">
        <f>IF(K20=Eingaben!$A$39,Eingaben!$B$39,IF('Bestehende Infrastruktur'!K20=Eingaben!$A$40,Eingaben!$B$40,IF(K20=Eingaben!$A$41,Eingaben!$B$41,IF(K20=Eingaben!$A$42,Eingaben!$B$42,IF(K20=Eingaben!$A$43,Eingaben!$B$43,"")))))</f>
        <v>4</v>
      </c>
      <c r="M20" s="1" t="s">
        <v>74</v>
      </c>
      <c r="N20" s="3">
        <f>IF(M20=Eingaben!$A$39,Eingaben!$B$39,IF('Bestehende Infrastruktur'!M20=Eingaben!$A$40,Eingaben!$B$40,IF(M20=Eingaben!$A$41,Eingaben!$B$41,IF(M20=Eingaben!$A$42,Eingaben!$B$42,IF(M20=Eingaben!$A$43,Eingaben!$B$43,"")))))</f>
        <v>5</v>
      </c>
      <c r="O20" s="1" t="s">
        <v>74</v>
      </c>
      <c r="P20" s="3">
        <f>IF(O20=Eingaben!$A$39,Eingaben!$B$39,IF('Bestehende Infrastruktur'!O20=Eingaben!$A$40,Eingaben!$B$40,IF(O20=Eingaben!$A$41,Eingaben!$B$41,IF(O20=Eingaben!$A$42,Eingaben!$B$42,IF(O20=Eingaben!$A$43,Eingaben!$B$43,"")))))</f>
        <v>5</v>
      </c>
      <c r="Q20" s="1" t="s">
        <v>74</v>
      </c>
      <c r="R20" s="3">
        <f>IF(Q20=Eingaben!$A$39,Eingaben!$B$39,IF('Bestehende Infrastruktur'!Q20=Eingaben!$A$40,Eingaben!$B$40,IF(Q20=Eingaben!$A$41,Eingaben!$B$41,IF(Q20=Eingaben!$A$42,Eingaben!$B$42,IF(Q20=Eingaben!$A$43,Eingaben!$B$43,"")))))</f>
        <v>5</v>
      </c>
      <c r="S20" s="1" t="s">
        <v>74</v>
      </c>
      <c r="T20" s="3">
        <f>IF(S20=Eingaben!$A$39,Eingaben!$B$39,IF('Bestehende Infrastruktur'!S20=Eingaben!$A$40,Eingaben!$B$40,IF(S20=Eingaben!$A$41,Eingaben!$B$41,IF(S20=Eingaben!$A$42,Eingaben!$B$42,IF(S20=Eingaben!$A$43,Eingaben!$B$43,"")))))</f>
        <v>5</v>
      </c>
      <c r="U20" s="1" t="s">
        <v>74</v>
      </c>
      <c r="V20" s="3">
        <f>IF(U20=Eingaben!$A$39,Eingaben!$B$39,IF('Bestehende Infrastruktur'!U20=Eingaben!$A$40,Eingaben!$B$40,IF(U20=Eingaben!$A$41,Eingaben!$B$41,IF(U20=Eingaben!$A$42,Eingaben!$B$42,IF(U20=Eingaben!$A$43,Eingaben!$B$43,"")))))</f>
        <v>5</v>
      </c>
      <c r="W20" s="1" t="s">
        <v>74</v>
      </c>
      <c r="X20" s="3">
        <f>IF(W20=Eingaben!$A$39,Eingaben!$B$39,IF('Bestehende Infrastruktur'!W20=Eingaben!$A$40,Eingaben!$B$40,IF(W20=Eingaben!$A$41,Eingaben!$B$41,IF(W20=Eingaben!$A$42,Eingaben!$B$42,IF(W20=Eingaben!$A$43,Eingaben!$B$43,"")))))</f>
        <v>5</v>
      </c>
      <c r="Y20" s="1" t="s">
        <v>78</v>
      </c>
      <c r="Z20" s="3">
        <f>IF(Y20=Eingaben!$A$39,Eingaben!$B$39,IF('Bestehende Infrastruktur'!Y20=Eingaben!$A$40,Eingaben!$B$40,IF(Y20=Eingaben!$A$41,Eingaben!$B$41,IF(Y20=Eingaben!$A$42,Eingaben!$B$42,IF(Y20=Eingaben!$A$43,Eingaben!$B$43,"")))))</f>
        <v>3</v>
      </c>
      <c r="AC20" s="3"/>
      <c r="AE20" s="3"/>
      <c r="AG20" s="3"/>
      <c r="AI20" s="3"/>
    </row>
    <row r="21" spans="1:35" ht="25.5" x14ac:dyDescent="0.25">
      <c r="A21" s="2">
        <f t="shared" ref="A21:A23" si="1">A20+0.1</f>
        <v>3.2</v>
      </c>
      <c r="B21" s="1" t="s">
        <v>36</v>
      </c>
      <c r="C21" s="1" t="s">
        <v>37</v>
      </c>
      <c r="E21" s="2" t="s">
        <v>78</v>
      </c>
      <c r="F21" s="3">
        <f>IF(E21=Eingaben!$A$39,Eingaben!$B$39,IF('Bestehende Infrastruktur'!E21=Eingaben!$A$40,Eingaben!$B$40,IF(E21=Eingaben!$A$41,Eingaben!$B$41,IF(E21=Eingaben!$A$42,Eingaben!$B$42,IF(E21=Eingaben!$A$43,Eingaben!$B$43,"")))))</f>
        <v>3</v>
      </c>
      <c r="G21" s="1" t="s">
        <v>78</v>
      </c>
      <c r="H21" s="3">
        <f>IF(G21=Eingaben!$A$39,Eingaben!$B$39,IF('Bestehende Infrastruktur'!G21=Eingaben!$A$40,Eingaben!$B$40,IF(G21=Eingaben!$A$41,Eingaben!$B$41,IF(G21=Eingaben!$A$42,Eingaben!$B$42,IF(G21=Eingaben!$A$43,Eingaben!$B$43,"")))))</f>
        <v>3</v>
      </c>
      <c r="I21" s="1" t="s">
        <v>74</v>
      </c>
      <c r="J21" s="3">
        <f>IF(I21=Eingaben!$A$39,Eingaben!$B$39,IF('Bestehende Infrastruktur'!I21=Eingaben!$A$40,Eingaben!$B$40,IF(I21=Eingaben!$A$41,Eingaben!$B$41,IF(I21=Eingaben!$A$42,Eingaben!$B$42,IF(I21=Eingaben!$A$43,Eingaben!$B$43,"")))))</f>
        <v>5</v>
      </c>
      <c r="K21" s="1" t="s">
        <v>74</v>
      </c>
      <c r="L21" s="3">
        <f>IF(K21=Eingaben!$A$39,Eingaben!$B$39,IF('Bestehende Infrastruktur'!K21=Eingaben!$A$40,Eingaben!$B$40,IF(K21=Eingaben!$A$41,Eingaben!$B$41,IF(K21=Eingaben!$A$42,Eingaben!$B$42,IF(K21=Eingaben!$A$43,Eingaben!$B$43,"")))))</f>
        <v>5</v>
      </c>
      <c r="M21" s="1" t="s">
        <v>78</v>
      </c>
      <c r="N21" s="3">
        <f>IF(M21=Eingaben!$A$39,Eingaben!$B$39,IF('Bestehende Infrastruktur'!M21=Eingaben!$A$40,Eingaben!$B$40,IF(M21=Eingaben!$A$41,Eingaben!$B$41,IF(M21=Eingaben!$A$42,Eingaben!$B$42,IF(M21=Eingaben!$A$43,Eingaben!$B$43,"")))))</f>
        <v>3</v>
      </c>
      <c r="O21" s="1" t="s">
        <v>74</v>
      </c>
      <c r="P21" s="3">
        <f>IF(O21=Eingaben!$A$39,Eingaben!$B$39,IF('Bestehende Infrastruktur'!O21=Eingaben!$A$40,Eingaben!$B$40,IF(O21=Eingaben!$A$41,Eingaben!$B$41,IF(O21=Eingaben!$A$42,Eingaben!$B$42,IF(O21=Eingaben!$A$43,Eingaben!$B$43,"")))))</f>
        <v>5</v>
      </c>
      <c r="Q21" s="1" t="s">
        <v>74</v>
      </c>
      <c r="R21" s="3">
        <f>IF(Q21=Eingaben!$A$39,Eingaben!$B$39,IF('Bestehende Infrastruktur'!Q21=Eingaben!$A$40,Eingaben!$B$40,IF(Q21=Eingaben!$A$41,Eingaben!$B$41,IF(Q21=Eingaben!$A$42,Eingaben!$B$42,IF(Q21=Eingaben!$A$43,Eingaben!$B$43,"")))))</f>
        <v>5</v>
      </c>
      <c r="S21" s="1" t="s">
        <v>74</v>
      </c>
      <c r="T21" s="3">
        <f>IF(S21=Eingaben!$A$39,Eingaben!$B$39,IF('Bestehende Infrastruktur'!S21=Eingaben!$A$40,Eingaben!$B$40,IF(S21=Eingaben!$A$41,Eingaben!$B$41,IF(S21=Eingaben!$A$42,Eingaben!$B$42,IF(S21=Eingaben!$A$43,Eingaben!$B$43,"")))))</f>
        <v>5</v>
      </c>
      <c r="U21" s="1" t="s">
        <v>74</v>
      </c>
      <c r="V21" s="3">
        <f>IF(U21=Eingaben!$A$39,Eingaben!$B$39,IF('Bestehende Infrastruktur'!U21=Eingaben!$A$40,Eingaben!$B$40,IF(U21=Eingaben!$A$41,Eingaben!$B$41,IF(U21=Eingaben!$A$42,Eingaben!$B$42,IF(U21=Eingaben!$A$43,Eingaben!$B$43,"")))))</f>
        <v>5</v>
      </c>
      <c r="W21" s="1" t="s">
        <v>74</v>
      </c>
      <c r="X21" s="3">
        <f>IF(W21=Eingaben!$A$39,Eingaben!$B$39,IF('Bestehende Infrastruktur'!W21=Eingaben!$A$40,Eingaben!$B$40,IF(W21=Eingaben!$A$41,Eingaben!$B$41,IF(W21=Eingaben!$A$42,Eingaben!$B$42,IF(W21=Eingaben!$A$43,Eingaben!$B$43,"")))))</f>
        <v>5</v>
      </c>
      <c r="Y21" s="1" t="s">
        <v>78</v>
      </c>
      <c r="Z21" s="3">
        <f>IF(Y21=Eingaben!$A$39,Eingaben!$B$39,IF('Bestehende Infrastruktur'!Y21=Eingaben!$A$40,Eingaben!$B$40,IF(Y21=Eingaben!$A$41,Eingaben!$B$41,IF(Y21=Eingaben!$A$42,Eingaben!$B$42,IF(Y21=Eingaben!$A$43,Eingaben!$B$43,"")))))</f>
        <v>3</v>
      </c>
      <c r="AC21" s="3"/>
      <c r="AE21" s="3"/>
      <c r="AG21" s="3"/>
      <c r="AI21" s="3"/>
    </row>
    <row r="22" spans="1:35" ht="25.5" x14ac:dyDescent="0.25">
      <c r="A22" s="2">
        <f t="shared" si="1"/>
        <v>3.3000000000000003</v>
      </c>
      <c r="B22" s="1" t="s">
        <v>39</v>
      </c>
      <c r="C22" s="1" t="s">
        <v>42</v>
      </c>
      <c r="E22" s="2" t="s">
        <v>74</v>
      </c>
      <c r="F22" s="3">
        <f>IF(E22=Eingaben!$A$39,Eingaben!$B$39,IF('Bestehende Infrastruktur'!E22=Eingaben!$A$40,Eingaben!$B$40,IF(E22=Eingaben!$A$41,Eingaben!$B$41,IF(E22=Eingaben!$A$42,Eingaben!$B$42,IF(E22=Eingaben!$A$43,Eingaben!$B$43,"")))))</f>
        <v>5</v>
      </c>
      <c r="G22" s="1" t="s">
        <v>74</v>
      </c>
      <c r="H22" s="3">
        <f>IF(G22=Eingaben!$A$39,Eingaben!$B$39,IF('Bestehende Infrastruktur'!G22=Eingaben!$A$40,Eingaben!$B$40,IF(G22=Eingaben!$A$41,Eingaben!$B$41,IF(G22=Eingaben!$A$42,Eingaben!$B$42,IF(G22=Eingaben!$A$43,Eingaben!$B$43,"")))))</f>
        <v>5</v>
      </c>
      <c r="I22" s="1" t="s">
        <v>74</v>
      </c>
      <c r="J22" s="3">
        <f>IF(I22=Eingaben!$A$39,Eingaben!$B$39,IF('Bestehende Infrastruktur'!I22=Eingaben!$A$40,Eingaben!$B$40,IF(I22=Eingaben!$A$41,Eingaben!$B$41,IF(I22=Eingaben!$A$42,Eingaben!$B$42,IF(I22=Eingaben!$A$43,Eingaben!$B$43,"")))))</f>
        <v>5</v>
      </c>
      <c r="K22" s="1" t="s">
        <v>74</v>
      </c>
      <c r="L22" s="3">
        <f>IF(K22=Eingaben!$A$39,Eingaben!$B$39,IF('Bestehende Infrastruktur'!K22=Eingaben!$A$40,Eingaben!$B$40,IF(K22=Eingaben!$A$41,Eingaben!$B$41,IF(K22=Eingaben!$A$42,Eingaben!$B$42,IF(K22=Eingaben!$A$43,Eingaben!$B$43,"")))))</f>
        <v>5</v>
      </c>
      <c r="M22" s="1" t="s">
        <v>75</v>
      </c>
      <c r="N22" s="3">
        <f>IF(M22=Eingaben!$A$39,Eingaben!$B$39,IF('Bestehende Infrastruktur'!M22=Eingaben!$A$40,Eingaben!$B$40,IF(M22=Eingaben!$A$41,Eingaben!$B$41,IF(M22=Eingaben!$A$42,Eingaben!$B$42,IF(M22=Eingaben!$A$43,Eingaben!$B$43,"")))))</f>
        <v>4</v>
      </c>
      <c r="O22" s="1" t="s">
        <v>74</v>
      </c>
      <c r="P22" s="3">
        <f>IF(O22=Eingaben!$A$39,Eingaben!$B$39,IF('Bestehende Infrastruktur'!O22=Eingaben!$A$40,Eingaben!$B$40,IF(O22=Eingaben!$A$41,Eingaben!$B$41,IF(O22=Eingaben!$A$42,Eingaben!$B$42,IF(O22=Eingaben!$A$43,Eingaben!$B$43,"")))))</f>
        <v>5</v>
      </c>
      <c r="Q22" s="1" t="s">
        <v>74</v>
      </c>
      <c r="R22" s="3">
        <f>IF(Q22=Eingaben!$A$39,Eingaben!$B$39,IF('Bestehende Infrastruktur'!Q22=Eingaben!$A$40,Eingaben!$B$40,IF(Q22=Eingaben!$A$41,Eingaben!$B$41,IF(Q22=Eingaben!$A$42,Eingaben!$B$42,IF(Q22=Eingaben!$A$43,Eingaben!$B$43,"")))))</f>
        <v>5</v>
      </c>
      <c r="S22" s="1" t="s">
        <v>74</v>
      </c>
      <c r="T22" s="3">
        <f>IF(S22=Eingaben!$A$39,Eingaben!$B$39,IF('Bestehende Infrastruktur'!S22=Eingaben!$A$40,Eingaben!$B$40,IF(S22=Eingaben!$A$41,Eingaben!$B$41,IF(S22=Eingaben!$A$42,Eingaben!$B$42,IF(S22=Eingaben!$A$43,Eingaben!$B$43,"")))))</f>
        <v>5</v>
      </c>
      <c r="U22" s="1" t="s">
        <v>74</v>
      </c>
      <c r="V22" s="3">
        <f>IF(U22=Eingaben!$A$39,Eingaben!$B$39,IF('Bestehende Infrastruktur'!U22=Eingaben!$A$40,Eingaben!$B$40,IF(U22=Eingaben!$A$41,Eingaben!$B$41,IF(U22=Eingaben!$A$42,Eingaben!$B$42,IF(U22=Eingaben!$A$43,Eingaben!$B$43,"")))))</f>
        <v>5</v>
      </c>
      <c r="W22" s="1" t="s">
        <v>76</v>
      </c>
      <c r="X22" s="3">
        <f>IF(W22=Eingaben!$A$39,Eingaben!$B$39,IF('Bestehende Infrastruktur'!W22=Eingaben!$A$40,Eingaben!$B$40,IF(W22=Eingaben!$A$41,Eingaben!$B$41,IF(W22=Eingaben!$A$42,Eingaben!$B$42,IF(W22=Eingaben!$A$43,Eingaben!$B$43,"")))))</f>
        <v>2</v>
      </c>
      <c r="Y22" s="1" t="s">
        <v>78</v>
      </c>
      <c r="Z22" s="3">
        <f>IF(Y22=Eingaben!$A$39,Eingaben!$B$39,IF('Bestehende Infrastruktur'!Y22=Eingaben!$A$40,Eingaben!$B$40,IF(Y22=Eingaben!$A$41,Eingaben!$B$41,IF(Y22=Eingaben!$A$42,Eingaben!$B$42,IF(Y22=Eingaben!$A$43,Eingaben!$B$43,"")))))</f>
        <v>3</v>
      </c>
      <c r="AC22" s="3"/>
      <c r="AE22" s="3"/>
      <c r="AG22" s="3"/>
      <c r="AI22" s="3"/>
    </row>
    <row r="23" spans="1:35" x14ac:dyDescent="0.25">
      <c r="A23" s="2">
        <f t="shared" si="1"/>
        <v>3.4000000000000004</v>
      </c>
      <c r="B23" s="1" t="s">
        <v>40</v>
      </c>
      <c r="C23" s="1" t="s">
        <v>41</v>
      </c>
      <c r="E23" s="2" t="s">
        <v>74</v>
      </c>
      <c r="F23" s="3">
        <f>IF(E23=Eingaben!$A$39,Eingaben!$B$39,IF('Bestehende Infrastruktur'!E23=Eingaben!$A$40,Eingaben!$B$40,IF(E23=Eingaben!$A$41,Eingaben!$B$41,IF(E23=Eingaben!$A$42,Eingaben!$B$42,IF(E23=Eingaben!$A$43,Eingaben!$B$43,"")))))</f>
        <v>5</v>
      </c>
      <c r="G23" s="1" t="s">
        <v>74</v>
      </c>
      <c r="H23" s="3">
        <f>IF(G23=Eingaben!$A$39,Eingaben!$B$39,IF('Bestehende Infrastruktur'!G23=Eingaben!$A$40,Eingaben!$B$40,IF(G23=Eingaben!$A$41,Eingaben!$B$41,IF(G23=Eingaben!$A$42,Eingaben!$B$42,IF(G23=Eingaben!$A$43,Eingaben!$B$43,"")))))</f>
        <v>5</v>
      </c>
      <c r="I23" s="1" t="s">
        <v>74</v>
      </c>
      <c r="J23" s="3">
        <f>IF(I23=Eingaben!$A$39,Eingaben!$B$39,IF('Bestehende Infrastruktur'!I23=Eingaben!$A$40,Eingaben!$B$40,IF(I23=Eingaben!$A$41,Eingaben!$B$41,IF(I23=Eingaben!$A$42,Eingaben!$B$42,IF(I23=Eingaben!$A$43,Eingaben!$B$43,"")))))</f>
        <v>5</v>
      </c>
      <c r="K23" s="1" t="s">
        <v>74</v>
      </c>
      <c r="L23" s="3">
        <f>IF(K23=Eingaben!$A$39,Eingaben!$B$39,IF('Bestehende Infrastruktur'!K23=Eingaben!$A$40,Eingaben!$B$40,IF(K23=Eingaben!$A$41,Eingaben!$B$41,IF(K23=Eingaben!$A$42,Eingaben!$B$42,IF(K23=Eingaben!$A$43,Eingaben!$B$43,"")))))</f>
        <v>5</v>
      </c>
      <c r="M23" s="1" t="s">
        <v>76</v>
      </c>
      <c r="N23" s="3">
        <f>IF(M23=Eingaben!$A$39,Eingaben!$B$39,IF('Bestehende Infrastruktur'!M23=Eingaben!$A$40,Eingaben!$B$40,IF(M23=Eingaben!$A$41,Eingaben!$B$41,IF(M23=Eingaben!$A$42,Eingaben!$B$42,IF(M23=Eingaben!$A$43,Eingaben!$B$43,"")))))</f>
        <v>2</v>
      </c>
      <c r="O23" s="1" t="s">
        <v>78</v>
      </c>
      <c r="P23" s="3">
        <f>IF(O23=Eingaben!$A$39,Eingaben!$B$39,IF('Bestehende Infrastruktur'!O23=Eingaben!$A$40,Eingaben!$B$40,IF(O23=Eingaben!$A$41,Eingaben!$B$41,IF(O23=Eingaben!$A$42,Eingaben!$B$42,IF(O23=Eingaben!$A$43,Eingaben!$B$43,"")))))</f>
        <v>3</v>
      </c>
      <c r="Q23" s="1" t="s">
        <v>78</v>
      </c>
      <c r="R23" s="3">
        <f>IF(Q23=Eingaben!$A$39,Eingaben!$B$39,IF('Bestehende Infrastruktur'!Q23=Eingaben!$A$40,Eingaben!$B$40,IF(Q23=Eingaben!$A$41,Eingaben!$B$41,IF(Q23=Eingaben!$A$42,Eingaben!$B$42,IF(Q23=Eingaben!$A$43,Eingaben!$B$43,"")))))</f>
        <v>3</v>
      </c>
      <c r="S23" s="1" t="s">
        <v>74</v>
      </c>
      <c r="T23" s="3">
        <f>IF(S23=Eingaben!$A$39,Eingaben!$B$39,IF('Bestehende Infrastruktur'!S23=Eingaben!$A$40,Eingaben!$B$40,IF(S23=Eingaben!$A$41,Eingaben!$B$41,IF(S23=Eingaben!$A$42,Eingaben!$B$42,IF(S23=Eingaben!$A$43,Eingaben!$B$43,"")))))</f>
        <v>5</v>
      </c>
      <c r="U23" s="1" t="s">
        <v>74</v>
      </c>
      <c r="V23" s="3">
        <f>IF(U23=Eingaben!$A$39,Eingaben!$B$39,IF('Bestehende Infrastruktur'!U23=Eingaben!$A$40,Eingaben!$B$40,IF(U23=Eingaben!$A$41,Eingaben!$B$41,IF(U23=Eingaben!$A$42,Eingaben!$B$42,IF(U23=Eingaben!$A$43,Eingaben!$B$43,"")))))</f>
        <v>5</v>
      </c>
      <c r="W23" s="1" t="s">
        <v>75</v>
      </c>
      <c r="X23" s="3">
        <f>IF(W23=Eingaben!$A$39,Eingaben!$B$39,IF('Bestehende Infrastruktur'!W23=Eingaben!$A$40,Eingaben!$B$40,IF(W23=Eingaben!$A$41,Eingaben!$B$41,IF(W23=Eingaben!$A$42,Eingaben!$B$42,IF(W23=Eingaben!$A$43,Eingaben!$B$43,"")))))</f>
        <v>4</v>
      </c>
      <c r="Y23" s="1" t="s">
        <v>77</v>
      </c>
      <c r="Z23" s="3">
        <f>IF(Y23=Eingaben!$A$39,Eingaben!$B$39,IF('Bestehende Infrastruktur'!Y23=Eingaben!$A$40,Eingaben!$B$40,IF(Y23=Eingaben!$A$41,Eingaben!$B$41,IF(Y23=Eingaben!$A$42,Eingaben!$B$42,IF(Y23=Eingaben!$A$43,Eingaben!$B$43,"")))))</f>
        <v>1</v>
      </c>
      <c r="AC23" s="3"/>
      <c r="AE23" s="3"/>
      <c r="AG23" s="3"/>
      <c r="AI23" s="3"/>
    </row>
    <row r="24" spans="1:35" x14ac:dyDescent="0.25">
      <c r="H24" s="3"/>
      <c r="J24" s="3"/>
      <c r="L24" s="3"/>
      <c r="N24" s="3"/>
      <c r="P24" s="3"/>
      <c r="R24" s="3"/>
      <c r="T24" s="3"/>
      <c r="V24" s="3"/>
      <c r="X24" s="3"/>
      <c r="Z24" s="3"/>
      <c r="AC24" s="3"/>
      <c r="AE24" s="3"/>
      <c r="AG24" s="3"/>
      <c r="AI24" s="3"/>
    </row>
    <row r="25" spans="1:35" s="5" customFormat="1" ht="89.25" x14ac:dyDescent="0.25">
      <c r="A25" s="4">
        <v>4</v>
      </c>
      <c r="B25" s="5" t="s">
        <v>52</v>
      </c>
      <c r="C25" s="5" t="s">
        <v>53</v>
      </c>
      <c r="D25" s="19">
        <f>Eingaben!B11</f>
        <v>0.3</v>
      </c>
      <c r="E25" s="4"/>
      <c r="F25" s="12">
        <f>SUM(F26:F28)/COUNT(F26:F28)</f>
        <v>5</v>
      </c>
      <c r="H25" s="12">
        <f>SUM(H26:H28)/COUNT(H26:H28)</f>
        <v>5</v>
      </c>
      <c r="J25" s="12">
        <f>SUM(J26:J28)/COUNT(J26:J28)</f>
        <v>5</v>
      </c>
      <c r="L25" s="12">
        <f>SUM(L26:L28)/COUNT(L26:L28)</f>
        <v>2.3333333333333335</v>
      </c>
      <c r="N25" s="12">
        <f>SUM(N26:N28)/COUNT(N26:N28)</f>
        <v>3.3333333333333335</v>
      </c>
      <c r="P25" s="12">
        <f>SUM(P26:P28)/COUNT(P26:P28)</f>
        <v>3.3333333333333335</v>
      </c>
      <c r="R25" s="12">
        <f>SUM(R26:R28)/COUNT(R26:R28)</f>
        <v>3.3333333333333335</v>
      </c>
      <c r="T25" s="12">
        <f>SUM(T26:T28)/COUNT(T26:T28)</f>
        <v>5</v>
      </c>
      <c r="V25" s="12">
        <f>SUM(V26:V28)/COUNT(V26:V28)</f>
        <v>5</v>
      </c>
      <c r="X25" s="12">
        <f>SUM(X26:X28)/COUNT(X26:X28)</f>
        <v>2.3333333333333335</v>
      </c>
      <c r="Z25" s="12">
        <f>SUM(Z26:Z28)/COUNT(Z26:Z28)</f>
        <v>2.3333333333333335</v>
      </c>
      <c r="AC25" s="12"/>
      <c r="AE25" s="12"/>
      <c r="AG25" s="12"/>
      <c r="AI25" s="12"/>
    </row>
    <row r="26" spans="1:35" ht="29.25" customHeight="1" x14ac:dyDescent="0.25">
      <c r="A26" s="2">
        <f>A25+0.1</f>
        <v>4.0999999999999996</v>
      </c>
      <c r="B26" s="52" t="s">
        <v>54</v>
      </c>
      <c r="C26" s="52"/>
      <c r="E26" s="2" t="s">
        <v>74</v>
      </c>
      <c r="F26" s="3">
        <f>IF(E26=Eingaben!$A$39,Eingaben!$B$39,IF('Bestehende Infrastruktur'!E26=Eingaben!$A$40,Eingaben!$B$40,IF(E26=Eingaben!$A$41,Eingaben!$B$41,IF(E26=Eingaben!$A$42,Eingaben!$B$42,IF(E26=Eingaben!$A$43,Eingaben!$B$43,"")))))</f>
        <v>5</v>
      </c>
      <c r="G26" s="1" t="s">
        <v>74</v>
      </c>
      <c r="H26" s="3">
        <f>IF(G26=Eingaben!$A$39,Eingaben!$B$39,IF('Bestehende Infrastruktur'!G26=Eingaben!$A$40,Eingaben!$B$40,IF(G26=Eingaben!$A$41,Eingaben!$B$41,IF(G26=Eingaben!$A$42,Eingaben!$B$42,IF(G26=Eingaben!$A$43,Eingaben!$B$43,"")))))</f>
        <v>5</v>
      </c>
      <c r="I26" s="1" t="s">
        <v>74</v>
      </c>
      <c r="J26" s="3">
        <f>IF(I26=Eingaben!$A$39,Eingaben!$B$39,IF('Bestehende Infrastruktur'!I26=Eingaben!$A$40,Eingaben!$B$40,IF(I26=Eingaben!$A$41,Eingaben!$B$41,IF(I26=Eingaben!$A$42,Eingaben!$B$42,IF(I26=Eingaben!$A$43,Eingaben!$B$43,"")))))</f>
        <v>5</v>
      </c>
      <c r="K26" s="1" t="s">
        <v>74</v>
      </c>
      <c r="L26" s="3">
        <f>IF(K26=Eingaben!$A$39,Eingaben!$B$39,IF('Bestehende Infrastruktur'!K26=Eingaben!$A$40,Eingaben!$B$40,IF(K26=Eingaben!$A$41,Eingaben!$B$41,IF(K26=Eingaben!$A$42,Eingaben!$B$42,IF(K26=Eingaben!$A$43,Eingaben!$B$43,"")))))</f>
        <v>5</v>
      </c>
      <c r="M26" s="1" t="s">
        <v>74</v>
      </c>
      <c r="N26" s="3">
        <f>IF(M26=Eingaben!$A$39,Eingaben!$B$39,IF('Bestehende Infrastruktur'!M26=Eingaben!$A$40,Eingaben!$B$40,IF(M26=Eingaben!$A$41,Eingaben!$B$41,IF(M26=Eingaben!$A$42,Eingaben!$B$42,IF(M26=Eingaben!$A$43,Eingaben!$B$43,"")))))</f>
        <v>5</v>
      </c>
      <c r="O26" s="1" t="s">
        <v>75</v>
      </c>
      <c r="P26" s="3">
        <f>IF(O26=Eingaben!$A$39,Eingaben!$B$39,IF('Bestehende Infrastruktur'!O26=Eingaben!$A$40,Eingaben!$B$40,IF(O26=Eingaben!$A$41,Eingaben!$B$41,IF(O26=Eingaben!$A$42,Eingaben!$B$42,IF(O26=Eingaben!$A$43,Eingaben!$B$43,"")))))</f>
        <v>4</v>
      </c>
      <c r="Q26" s="1" t="s">
        <v>75</v>
      </c>
      <c r="R26" s="3">
        <f>IF(Q26=Eingaben!$A$39,Eingaben!$B$39,IF('Bestehende Infrastruktur'!Q26=Eingaben!$A$40,Eingaben!$B$40,IF(Q26=Eingaben!$A$41,Eingaben!$B$41,IF(Q26=Eingaben!$A$42,Eingaben!$B$42,IF(Q26=Eingaben!$A$43,Eingaben!$B$43,"")))))</f>
        <v>4</v>
      </c>
      <c r="S26" s="1" t="s">
        <v>74</v>
      </c>
      <c r="T26" s="3">
        <f>IF(S26=Eingaben!$A$39,Eingaben!$B$39,IF('Bestehende Infrastruktur'!S26=Eingaben!$A$40,Eingaben!$B$40,IF(S26=Eingaben!$A$41,Eingaben!$B$41,IF(S26=Eingaben!$A$42,Eingaben!$B$42,IF(S26=Eingaben!$A$43,Eingaben!$B$43,"")))))</f>
        <v>5</v>
      </c>
      <c r="U26" s="1" t="s">
        <v>74</v>
      </c>
      <c r="V26" s="3">
        <f>IF(U26=Eingaben!$A$39,Eingaben!$B$39,IF('Bestehende Infrastruktur'!U26=Eingaben!$A$40,Eingaben!$B$40,IF(U26=Eingaben!$A$41,Eingaben!$B$41,IF(U26=Eingaben!$A$42,Eingaben!$B$42,IF(U26=Eingaben!$A$43,Eingaben!$B$43,"")))))</f>
        <v>5</v>
      </c>
      <c r="W26" s="1" t="s">
        <v>74</v>
      </c>
      <c r="X26" s="3">
        <f>IF(W26=Eingaben!$A$39,Eingaben!$B$39,IF('Bestehende Infrastruktur'!W26=Eingaben!$A$40,Eingaben!$B$40,IF(W26=Eingaben!$A$41,Eingaben!$B$41,IF(W26=Eingaben!$A$42,Eingaben!$B$42,IF(W26=Eingaben!$A$43,Eingaben!$B$43,"")))))</f>
        <v>5</v>
      </c>
      <c r="Y26" s="1" t="s">
        <v>77</v>
      </c>
      <c r="Z26" s="3">
        <f>IF(Y26=Eingaben!$A$39,Eingaben!$B$39,IF('Bestehende Infrastruktur'!Y26=Eingaben!$A$40,Eingaben!$B$40,IF(Y26=Eingaben!$A$41,Eingaben!$B$41,IF(Y26=Eingaben!$A$42,Eingaben!$B$42,IF(Y26=Eingaben!$A$43,Eingaben!$B$43,"")))))</f>
        <v>1</v>
      </c>
      <c r="AC26" s="3"/>
      <c r="AE26" s="3"/>
      <c r="AG26" s="3"/>
      <c r="AI26" s="3"/>
    </row>
    <row r="27" spans="1:35" ht="28.5" customHeight="1" x14ac:dyDescent="0.25">
      <c r="A27" s="2">
        <f t="shared" ref="A27:A28" si="2">A26+0.1</f>
        <v>4.1999999999999993</v>
      </c>
      <c r="B27" s="52" t="s">
        <v>120</v>
      </c>
      <c r="C27" s="52"/>
      <c r="E27" s="2" t="s">
        <v>74</v>
      </c>
      <c r="F27" s="3">
        <f>IF(E27=Eingaben!$A$39,Eingaben!$B$39,IF('Bestehende Infrastruktur'!E27=Eingaben!$A$40,Eingaben!$B$40,IF(E27=Eingaben!$A$41,Eingaben!$B$41,IF(E27=Eingaben!$A$42,Eingaben!$B$42,IF(E27=Eingaben!$A$43,Eingaben!$B$43,"")))))</f>
        <v>5</v>
      </c>
      <c r="G27" s="1" t="s">
        <v>74</v>
      </c>
      <c r="H27" s="3">
        <f>IF(G27=Eingaben!$A$39,Eingaben!$B$39,IF('Bestehende Infrastruktur'!G27=Eingaben!$A$40,Eingaben!$B$40,IF(G27=Eingaben!$A$41,Eingaben!$B$41,IF(G27=Eingaben!$A$42,Eingaben!$B$42,IF(G27=Eingaben!$A$43,Eingaben!$B$43,"")))))</f>
        <v>5</v>
      </c>
      <c r="I27" s="1" t="s">
        <v>74</v>
      </c>
      <c r="J27" s="3">
        <f>IF(I27=Eingaben!$A$39,Eingaben!$B$39,IF('Bestehende Infrastruktur'!I27=Eingaben!$A$40,Eingaben!$B$40,IF(I27=Eingaben!$A$41,Eingaben!$B$41,IF(I27=Eingaben!$A$42,Eingaben!$B$42,IF(I27=Eingaben!$A$43,Eingaben!$B$43,"")))))</f>
        <v>5</v>
      </c>
      <c r="K27" s="1" t="s">
        <v>77</v>
      </c>
      <c r="L27" s="3">
        <f>IF(K27=Eingaben!$A$39,Eingaben!$B$39,IF('Bestehende Infrastruktur'!K27=Eingaben!$A$40,Eingaben!$B$40,IF(K27=Eingaben!$A$41,Eingaben!$B$41,IF(K27=Eingaben!$A$42,Eingaben!$B$42,IF(K27=Eingaben!$A$43,Eingaben!$B$43,"")))))</f>
        <v>1</v>
      </c>
      <c r="M27" s="1" t="s">
        <v>77</v>
      </c>
      <c r="N27" s="3">
        <f>IF(M27=Eingaben!$A$39,Eingaben!$B$39,IF('Bestehende Infrastruktur'!M27=Eingaben!$A$40,Eingaben!$B$40,IF(M27=Eingaben!$A$41,Eingaben!$B$41,IF(M27=Eingaben!$A$42,Eingaben!$B$42,IF(M27=Eingaben!$A$43,Eingaben!$B$43,"")))))</f>
        <v>1</v>
      </c>
      <c r="O27" s="1" t="s">
        <v>77</v>
      </c>
      <c r="P27" s="3">
        <f>IF(O27=Eingaben!$A$39,Eingaben!$B$39,IF('Bestehende Infrastruktur'!O27=Eingaben!$A$40,Eingaben!$B$40,IF(O27=Eingaben!$A$41,Eingaben!$B$41,IF(O27=Eingaben!$A$42,Eingaben!$B$42,IF(O27=Eingaben!$A$43,Eingaben!$B$43,"")))))</f>
        <v>1</v>
      </c>
      <c r="Q27" s="1" t="s">
        <v>77</v>
      </c>
      <c r="R27" s="3">
        <f>IF(Q27=Eingaben!$A$39,Eingaben!$B$39,IF('Bestehende Infrastruktur'!Q27=Eingaben!$A$40,Eingaben!$B$40,IF(Q27=Eingaben!$A$41,Eingaben!$B$41,IF(Q27=Eingaben!$A$42,Eingaben!$B$42,IF(Q27=Eingaben!$A$43,Eingaben!$B$43,"")))))</f>
        <v>1</v>
      </c>
      <c r="S27" s="1" t="s">
        <v>74</v>
      </c>
      <c r="T27" s="3">
        <f>IF(S27=Eingaben!$A$39,Eingaben!$B$39,IF('Bestehende Infrastruktur'!S27=Eingaben!$A$40,Eingaben!$B$40,IF(S27=Eingaben!$A$41,Eingaben!$B$41,IF(S27=Eingaben!$A$42,Eingaben!$B$42,IF(S27=Eingaben!$A$43,Eingaben!$B$43,"")))))</f>
        <v>5</v>
      </c>
      <c r="U27" s="1" t="s">
        <v>74</v>
      </c>
      <c r="V27" s="3">
        <f>IF(U27=Eingaben!$A$39,Eingaben!$B$39,IF('Bestehende Infrastruktur'!U27=Eingaben!$A$40,Eingaben!$B$40,IF(U27=Eingaben!$A$41,Eingaben!$B$41,IF(U27=Eingaben!$A$42,Eingaben!$B$42,IF(U27=Eingaben!$A$43,Eingaben!$B$43,"")))))</f>
        <v>5</v>
      </c>
      <c r="W27" s="1" t="s">
        <v>77</v>
      </c>
      <c r="X27" s="3">
        <f>IF(W27=Eingaben!$A$39,Eingaben!$B$39,IF('Bestehende Infrastruktur'!W27=Eingaben!$A$40,Eingaben!$B$40,IF(W27=Eingaben!$A$41,Eingaben!$B$41,IF(W27=Eingaben!$A$42,Eingaben!$B$42,IF(W27=Eingaben!$A$43,Eingaben!$B$43,"")))))</f>
        <v>1</v>
      </c>
      <c r="Y27" s="1" t="s">
        <v>74</v>
      </c>
      <c r="Z27" s="3">
        <f>IF(Y27=Eingaben!$A$39,Eingaben!$B$39,IF('Bestehende Infrastruktur'!Y27=Eingaben!$A$40,Eingaben!$B$40,IF(Y27=Eingaben!$A$41,Eingaben!$B$41,IF(Y27=Eingaben!$A$42,Eingaben!$B$42,IF(Y27=Eingaben!$A$43,Eingaben!$B$43,"")))))</f>
        <v>5</v>
      </c>
      <c r="AC27" s="3"/>
      <c r="AE27" s="3"/>
      <c r="AG27" s="3"/>
      <c r="AI27" s="3"/>
    </row>
    <row r="28" spans="1:35" ht="30.75" customHeight="1" x14ac:dyDescent="0.25">
      <c r="A28" s="2">
        <f t="shared" si="2"/>
        <v>4.2999999999999989</v>
      </c>
      <c r="B28" s="52" t="s">
        <v>55</v>
      </c>
      <c r="C28" s="52"/>
      <c r="E28" s="2" t="s">
        <v>74</v>
      </c>
      <c r="F28" s="3">
        <f>IF(E28=Eingaben!$A$39,Eingaben!$B$39,IF('Bestehende Infrastruktur'!E28=Eingaben!$A$40,Eingaben!$B$40,IF(E28=Eingaben!$A$41,Eingaben!$B$41,IF(E28=Eingaben!$A$42,Eingaben!$B$42,IF(E28=Eingaben!$A$43,Eingaben!$B$43,"")))))</f>
        <v>5</v>
      </c>
      <c r="G28" s="1" t="s">
        <v>74</v>
      </c>
      <c r="H28" s="3">
        <f>IF(G28=Eingaben!$A$39,Eingaben!$B$39,IF('Bestehende Infrastruktur'!G28=Eingaben!$A$40,Eingaben!$B$40,IF(G28=Eingaben!$A$41,Eingaben!$B$41,IF(G28=Eingaben!$A$42,Eingaben!$B$42,IF(G28=Eingaben!$A$43,Eingaben!$B$43,"")))))</f>
        <v>5</v>
      </c>
      <c r="I28" s="1" t="s">
        <v>74</v>
      </c>
      <c r="J28" s="3">
        <f>IF(I28=Eingaben!$A$39,Eingaben!$B$39,IF('Bestehende Infrastruktur'!I28=Eingaben!$A$40,Eingaben!$B$40,IF(I28=Eingaben!$A$41,Eingaben!$B$41,IF(I28=Eingaben!$A$42,Eingaben!$B$42,IF(I28=Eingaben!$A$43,Eingaben!$B$43,"")))))</f>
        <v>5</v>
      </c>
      <c r="K28" s="1" t="s">
        <v>77</v>
      </c>
      <c r="L28" s="3">
        <f>IF(K28=Eingaben!$A$39,Eingaben!$B$39,IF('Bestehende Infrastruktur'!K28=Eingaben!$A$40,Eingaben!$B$40,IF(K28=Eingaben!$A$41,Eingaben!$B$41,IF(K28=Eingaben!$A$42,Eingaben!$B$42,IF(K28=Eingaben!$A$43,Eingaben!$B$43,"")))))</f>
        <v>1</v>
      </c>
      <c r="M28" s="1" t="s">
        <v>75</v>
      </c>
      <c r="N28" s="3">
        <f>IF(M28=Eingaben!$A$39,Eingaben!$B$39,IF('Bestehende Infrastruktur'!M28=Eingaben!$A$40,Eingaben!$B$40,IF(M28=Eingaben!$A$41,Eingaben!$B$41,IF(M28=Eingaben!$A$42,Eingaben!$B$42,IF(M28=Eingaben!$A$43,Eingaben!$B$43,"")))))</f>
        <v>4</v>
      </c>
      <c r="O28" s="1" t="s">
        <v>74</v>
      </c>
      <c r="P28" s="3">
        <f>IF(O28=Eingaben!$A$39,Eingaben!$B$39,IF('Bestehende Infrastruktur'!O28=Eingaben!$A$40,Eingaben!$B$40,IF(O28=Eingaben!$A$41,Eingaben!$B$41,IF(O28=Eingaben!$A$42,Eingaben!$B$42,IF(O28=Eingaben!$A$43,Eingaben!$B$43,"")))))</f>
        <v>5</v>
      </c>
      <c r="Q28" s="1" t="s">
        <v>74</v>
      </c>
      <c r="R28" s="3">
        <f>IF(Q28=Eingaben!$A$39,Eingaben!$B$39,IF('Bestehende Infrastruktur'!Q28=Eingaben!$A$40,Eingaben!$B$40,IF(Q28=Eingaben!$A$41,Eingaben!$B$41,IF(Q28=Eingaben!$A$42,Eingaben!$B$42,IF(Q28=Eingaben!$A$43,Eingaben!$B$43,"")))))</f>
        <v>5</v>
      </c>
      <c r="S28" s="1" t="s">
        <v>74</v>
      </c>
      <c r="T28" s="3">
        <f>IF(S28=Eingaben!$A$39,Eingaben!$B$39,IF('Bestehende Infrastruktur'!S28=Eingaben!$A$40,Eingaben!$B$40,IF(S28=Eingaben!$A$41,Eingaben!$B$41,IF(S28=Eingaben!$A$42,Eingaben!$B$42,IF(S28=Eingaben!$A$43,Eingaben!$B$43,"")))))</f>
        <v>5</v>
      </c>
      <c r="U28" s="1" t="s">
        <v>74</v>
      </c>
      <c r="V28" s="3">
        <f>IF(U28=Eingaben!$A$39,Eingaben!$B$39,IF('Bestehende Infrastruktur'!U28=Eingaben!$A$40,Eingaben!$B$40,IF(U28=Eingaben!$A$41,Eingaben!$B$41,IF(U28=Eingaben!$A$42,Eingaben!$B$42,IF(U28=Eingaben!$A$43,Eingaben!$B$43,"")))))</f>
        <v>5</v>
      </c>
      <c r="W28" s="1" t="s">
        <v>77</v>
      </c>
      <c r="X28" s="3">
        <f>IF(W28=Eingaben!$A$39,Eingaben!$B$39,IF('Bestehende Infrastruktur'!W28=Eingaben!$A$40,Eingaben!$B$40,IF(W28=Eingaben!$A$41,Eingaben!$B$41,IF(W28=Eingaben!$A$42,Eingaben!$B$42,IF(W28=Eingaben!$A$43,Eingaben!$B$43,"")))))</f>
        <v>1</v>
      </c>
      <c r="Y28" s="1" t="s">
        <v>77</v>
      </c>
      <c r="Z28" s="3">
        <f>IF(Y28=Eingaben!$A$39,Eingaben!$B$39,IF('Bestehende Infrastruktur'!Y28=Eingaben!$A$40,Eingaben!$B$40,IF(Y28=Eingaben!$A$41,Eingaben!$B$41,IF(Y28=Eingaben!$A$42,Eingaben!$B$42,IF(Y28=Eingaben!$A$43,Eingaben!$B$43,"")))))</f>
        <v>1</v>
      </c>
      <c r="AC28" s="3"/>
      <c r="AE28" s="3"/>
      <c r="AG28" s="3"/>
      <c r="AI28" s="3"/>
    </row>
    <row r="29" spans="1:35" x14ac:dyDescent="0.25">
      <c r="B29" s="2"/>
      <c r="C29" s="2"/>
      <c r="H29" s="3"/>
      <c r="J29" s="3"/>
      <c r="L29" s="3"/>
      <c r="N29" s="3"/>
      <c r="P29" s="3"/>
      <c r="R29" s="3"/>
      <c r="T29" s="3"/>
      <c r="V29" s="3"/>
      <c r="X29" s="3"/>
      <c r="Z29" s="3"/>
      <c r="AC29" s="3"/>
      <c r="AE29" s="3"/>
      <c r="AG29" s="3"/>
      <c r="AI29" s="3"/>
    </row>
    <row r="30" spans="1:35" s="37" customFormat="1" ht="15.75" x14ac:dyDescent="0.25">
      <c r="A30" s="57" t="s">
        <v>112</v>
      </c>
      <c r="B30" s="57"/>
      <c r="C30" s="57"/>
      <c r="D30" s="45">
        <f>Eingaben!C7</f>
        <v>0.6</v>
      </c>
      <c r="E30" s="35"/>
      <c r="F30" s="36">
        <f>($D$9*F9)+($D$14*F14)+($D$19*F19)+($D$25*F25)</f>
        <v>4.2874999999999996</v>
      </c>
      <c r="H30" s="36">
        <f>($D$9*H9)+($D$14*H14)+($D$19*H19)+($D$25*H25)</f>
        <v>4.6875</v>
      </c>
      <c r="J30" s="36">
        <f>($D$9*J9)+($D$14*J14)+($D$19*J19)+($D$25*J25)</f>
        <v>4.7624999999999993</v>
      </c>
      <c r="L30" s="36">
        <f>($D$9*L9)+($D$14*L14)+($D$19*L19)+($D$25*L25)</f>
        <v>3.9624999999999999</v>
      </c>
      <c r="N30" s="36">
        <f>($D$9*N9)+($D$14*N14)+($D$19*N19)+($D$25*N25)</f>
        <v>3.8916666666666671</v>
      </c>
      <c r="P30" s="36">
        <f>($D$9*P9)+($D$14*P14)+($D$19*P19)+($D$25*P25)</f>
        <v>3.6583333333333332</v>
      </c>
      <c r="R30" s="36">
        <f>($D$9*R9)+($D$14*R14)+($D$19*R19)+($D$25*R25)</f>
        <v>3.6583333333333332</v>
      </c>
      <c r="T30" s="36">
        <f>($D$9*T9)+($D$14*T14)+($D$19*T19)+($D$25*T25)</f>
        <v>4.5999999999999996</v>
      </c>
      <c r="V30" s="36">
        <f>($D$9*V9)+($D$14*V14)+($D$19*V19)+($D$25*V25)</f>
        <v>4.5</v>
      </c>
      <c r="X30" s="36">
        <f>($D$9*X9)+($D$14*X14)+($D$19*X19)+($D$25*X25)</f>
        <v>3.4833333333333338</v>
      </c>
      <c r="Z30" s="36">
        <f>($D$9*Z9)+($D$14*Z14)+($D$19*Z19)+($D$25*Z25)</f>
        <v>3.041666666666667</v>
      </c>
    </row>
    <row r="31" spans="1:35" x14ac:dyDescent="0.25">
      <c r="B31" s="2"/>
      <c r="C31" s="2"/>
      <c r="H31" s="3"/>
      <c r="J31" s="3"/>
      <c r="L31" s="3"/>
      <c r="N31" s="3"/>
      <c r="P31" s="3"/>
      <c r="R31" s="3"/>
      <c r="T31" s="3"/>
      <c r="V31" s="3"/>
      <c r="X31" s="3"/>
      <c r="Z31" s="3"/>
      <c r="AC31" s="3"/>
      <c r="AE31" s="3"/>
      <c r="AG31" s="3"/>
      <c r="AI31" s="3"/>
    </row>
    <row r="32" spans="1:35" x14ac:dyDescent="0.25">
      <c r="B32" s="2" t="s">
        <v>113</v>
      </c>
      <c r="C32" s="2">
        <v>5</v>
      </c>
      <c r="H32" s="3"/>
      <c r="J32" s="3"/>
      <c r="L32" s="3"/>
      <c r="N32" s="3"/>
      <c r="P32" s="3"/>
      <c r="R32" s="3"/>
      <c r="T32" s="3"/>
      <c r="V32" s="3"/>
      <c r="X32" s="3"/>
      <c r="Z32" s="3"/>
      <c r="AC32" s="3"/>
      <c r="AE32" s="3"/>
      <c r="AG32" s="3"/>
      <c r="AI32" s="3"/>
    </row>
    <row r="33" spans="1:106" x14ac:dyDescent="0.25">
      <c r="B33" s="2" t="s">
        <v>87</v>
      </c>
      <c r="C33" s="21">
        <v>0.75</v>
      </c>
      <c r="H33" s="3"/>
      <c r="J33" s="3"/>
      <c r="L33" s="3"/>
      <c r="N33" s="3"/>
      <c r="P33" s="3"/>
      <c r="R33" s="3"/>
      <c r="T33" s="3"/>
      <c r="V33" s="3"/>
      <c r="X33" s="3"/>
      <c r="Z33" s="3"/>
      <c r="AC33" s="3"/>
      <c r="AE33" s="3"/>
      <c r="AG33" s="3"/>
      <c r="AI33" s="3"/>
    </row>
    <row r="34" spans="1:106" x14ac:dyDescent="0.25">
      <c r="B34" s="2" t="s">
        <v>88</v>
      </c>
      <c r="C34" s="2">
        <f>C32*C33</f>
        <v>3.75</v>
      </c>
      <c r="H34" s="3"/>
      <c r="J34" s="3"/>
      <c r="L34" s="3"/>
      <c r="N34" s="3"/>
      <c r="P34" s="3"/>
      <c r="R34" s="3"/>
      <c r="T34" s="3"/>
      <c r="V34" s="3"/>
      <c r="X34" s="3"/>
      <c r="Z34" s="3"/>
      <c r="AC34" s="3"/>
      <c r="AE34" s="3"/>
      <c r="AG34" s="3"/>
      <c r="AI34" s="3"/>
    </row>
    <row r="35" spans="1:106" x14ac:dyDescent="0.25">
      <c r="B35" s="2"/>
      <c r="C35" s="2"/>
      <c r="H35" s="3"/>
      <c r="J35" s="3"/>
      <c r="L35" s="3"/>
      <c r="N35" s="3"/>
      <c r="P35" s="3"/>
      <c r="R35" s="3"/>
      <c r="T35" s="3"/>
      <c r="V35" s="3"/>
      <c r="X35" s="3"/>
      <c r="Z35" s="3"/>
      <c r="AC35" s="3"/>
      <c r="AE35" s="3"/>
      <c r="AG35" s="3"/>
      <c r="AI35" s="3"/>
    </row>
    <row r="36" spans="1:106" x14ac:dyDescent="0.25">
      <c r="B36" s="2"/>
      <c r="C36" s="2"/>
      <c r="H36" s="3"/>
      <c r="J36" s="3"/>
      <c r="L36" s="3"/>
      <c r="N36" s="3"/>
      <c r="P36" s="3"/>
      <c r="R36" s="3"/>
      <c r="T36" s="3"/>
      <c r="V36" s="3"/>
      <c r="X36" s="3"/>
      <c r="Z36" s="3"/>
      <c r="AC36" s="3"/>
      <c r="AE36" s="3"/>
      <c r="AG36" s="3"/>
      <c r="AI36" s="3"/>
    </row>
    <row r="37" spans="1:106" ht="15.75" x14ac:dyDescent="0.25">
      <c r="A37" s="51" t="s">
        <v>110</v>
      </c>
      <c r="B37" s="51"/>
      <c r="C37" s="51"/>
      <c r="H37" s="3"/>
      <c r="J37" s="3"/>
      <c r="L37" s="3"/>
      <c r="N37" s="3"/>
      <c r="P37" s="3"/>
      <c r="R37" s="3"/>
      <c r="T37" s="3"/>
      <c r="V37" s="3"/>
      <c r="X37" s="3"/>
      <c r="Z37" s="3"/>
      <c r="AC37" s="3"/>
      <c r="AE37" s="3"/>
      <c r="AG37" s="3"/>
      <c r="AI37" s="3"/>
    </row>
    <row r="38" spans="1:106" x14ac:dyDescent="0.25">
      <c r="H38" s="3"/>
      <c r="J38" s="3"/>
      <c r="L38" s="3"/>
      <c r="N38" s="3"/>
      <c r="P38" s="3"/>
      <c r="R38" s="3"/>
      <c r="T38" s="3"/>
      <c r="V38" s="3"/>
      <c r="X38" s="3"/>
      <c r="Z38" s="3"/>
      <c r="AC38" s="3"/>
      <c r="AE38" s="3"/>
      <c r="AG38" s="3"/>
      <c r="AI38" s="3"/>
    </row>
    <row r="39" spans="1:106" s="5" customFormat="1" ht="38.25" x14ac:dyDescent="0.25">
      <c r="A39" s="4">
        <v>1</v>
      </c>
      <c r="B39" s="5" t="s">
        <v>24</v>
      </c>
      <c r="C39" s="5" t="s">
        <v>25</v>
      </c>
      <c r="D39" s="19">
        <f>Eingaben!B16</f>
        <v>0.6</v>
      </c>
      <c r="E39" s="4"/>
      <c r="F39" s="12">
        <f>SUM(F40:F41)/COUNT(F40:F41)</f>
        <v>5</v>
      </c>
      <c r="H39" s="12">
        <f>SUM(H40:H41)/COUNT(H40:H41)</f>
        <v>3</v>
      </c>
      <c r="J39" s="12">
        <f>SUM(J40:J41)/COUNT(J40:J41)</f>
        <v>5</v>
      </c>
      <c r="L39" s="12">
        <f>SUM(L40:L41)/COUNT(L40:L41)</f>
        <v>5</v>
      </c>
      <c r="N39" s="12">
        <f>SUM(N40:N41)/COUNT(N40:N41)</f>
        <v>1</v>
      </c>
      <c r="P39" s="12">
        <f>SUM(P40:P41)/COUNT(P40:P41)</f>
        <v>5</v>
      </c>
      <c r="R39" s="12">
        <f>SUM(R40:R41)/COUNT(R40:R41)</f>
        <v>2</v>
      </c>
      <c r="T39" s="12">
        <f>SUM(T40:T41)/COUNT(T40:T41)</f>
        <v>5</v>
      </c>
      <c r="V39" s="12">
        <f>SUM(V40:V41)/COUNT(V40:V41)</f>
        <v>5</v>
      </c>
      <c r="X39" s="12">
        <f>SUM(X40:X41)/COUNT(X40:X41)</f>
        <v>1</v>
      </c>
      <c r="Z39" s="12">
        <f>SUM(Z40:Z41)/COUNT(Z40:Z41)</f>
        <v>5</v>
      </c>
      <c r="AC39" s="12"/>
      <c r="AE39" s="12"/>
      <c r="AG39" s="12"/>
      <c r="AI39" s="12"/>
    </row>
    <row r="40" spans="1:106" x14ac:dyDescent="0.25">
      <c r="A40" s="2">
        <f>A39+0.1</f>
        <v>1.1000000000000001</v>
      </c>
      <c r="B40" s="52" t="s">
        <v>117</v>
      </c>
      <c r="C40" s="52"/>
      <c r="E40" s="2" t="s">
        <v>74</v>
      </c>
      <c r="F40" s="3">
        <f>IF(E40=Eingaben!$A$39,Eingaben!$B$39,IF('Bestehende Infrastruktur'!E40=Eingaben!$A$40,Eingaben!$B$40,IF(E40=Eingaben!$A$41,Eingaben!$B$41,IF(E40=Eingaben!$A$42,Eingaben!$B$42,IF(E40=Eingaben!$A$43,Eingaben!$B$43,"")))))</f>
        <v>5</v>
      </c>
      <c r="G40" s="1" t="s">
        <v>78</v>
      </c>
      <c r="H40" s="3">
        <f>IF(G40=Eingaben!$A$39,Eingaben!$B$39,IF('Bestehende Infrastruktur'!G40=Eingaben!$A$40,Eingaben!$B$40,IF(G40=Eingaben!$A$41,Eingaben!$B$41,IF(G40=Eingaben!$A$42,Eingaben!$B$42,IF(G40=Eingaben!$A$43,Eingaben!$B$43,"")))))</f>
        <v>3</v>
      </c>
      <c r="I40" s="1" t="s">
        <v>74</v>
      </c>
      <c r="J40" s="3">
        <f>IF(I40=Eingaben!$A$39,Eingaben!$B$39,IF('Bestehende Infrastruktur'!I40=Eingaben!$A$40,Eingaben!$B$40,IF(I40=Eingaben!$A$41,Eingaben!$B$41,IF(I40=Eingaben!$A$42,Eingaben!$B$42,IF(I40=Eingaben!$A$43,Eingaben!$B$43,"")))))</f>
        <v>5</v>
      </c>
      <c r="K40" s="1" t="s">
        <v>74</v>
      </c>
      <c r="L40" s="3">
        <f>IF(K40=Eingaben!$A$39,Eingaben!$B$39,IF('Bestehende Infrastruktur'!K40=Eingaben!$A$40,Eingaben!$B$40,IF(K40=Eingaben!$A$41,Eingaben!$B$41,IF(K40=Eingaben!$A$42,Eingaben!$B$42,IF(K40=Eingaben!$A$43,Eingaben!$B$43,"")))))</f>
        <v>5</v>
      </c>
      <c r="M40" s="1" t="s">
        <v>77</v>
      </c>
      <c r="N40" s="3">
        <f>IF(M40=Eingaben!$A$39,Eingaben!$B$39,IF('Bestehende Infrastruktur'!M40=Eingaben!$A$40,Eingaben!$B$40,IF(M40=Eingaben!$A$41,Eingaben!$B$41,IF(M40=Eingaben!$A$42,Eingaben!$B$42,IF(M40=Eingaben!$A$43,Eingaben!$B$43,"")))))</f>
        <v>1</v>
      </c>
      <c r="O40" s="1" t="s">
        <v>74</v>
      </c>
      <c r="P40" s="3">
        <f>IF(O40=Eingaben!$A$39,Eingaben!$B$39,IF('Bestehende Infrastruktur'!O40=Eingaben!$A$40,Eingaben!$B$40,IF(O40=Eingaben!$A$41,Eingaben!$B$41,IF(O40=Eingaben!$A$42,Eingaben!$B$42,IF(O40=Eingaben!$A$43,Eingaben!$B$43,"")))))</f>
        <v>5</v>
      </c>
      <c r="Q40" s="1" t="s">
        <v>76</v>
      </c>
      <c r="R40" s="3">
        <f>IF(Q40=Eingaben!$A$39,Eingaben!$B$39,IF('Bestehende Infrastruktur'!Q40=Eingaben!$A$40,Eingaben!$B$40,IF(Q40=Eingaben!$A$41,Eingaben!$B$41,IF(Q40=Eingaben!$A$42,Eingaben!$B$42,IF(Q40=Eingaben!$A$43,Eingaben!$B$43,"")))))</f>
        <v>2</v>
      </c>
      <c r="S40" s="1" t="s">
        <v>74</v>
      </c>
      <c r="T40" s="3">
        <f>IF(S40=Eingaben!$A$39,Eingaben!$B$39,IF('Bestehende Infrastruktur'!S40=Eingaben!$A$40,Eingaben!$B$40,IF(S40=Eingaben!$A$41,Eingaben!$B$41,IF(S40=Eingaben!$A$42,Eingaben!$B$42,IF(S40=Eingaben!$A$43,Eingaben!$B$43,"")))))</f>
        <v>5</v>
      </c>
      <c r="U40" s="1" t="s">
        <v>74</v>
      </c>
      <c r="V40" s="3">
        <f>IF(U40=Eingaben!$A$39,Eingaben!$B$39,IF('Bestehende Infrastruktur'!U40=Eingaben!$A$40,Eingaben!$B$40,IF(U40=Eingaben!$A$41,Eingaben!$B$41,IF(U40=Eingaben!$A$42,Eingaben!$B$42,IF(U40=Eingaben!$A$43,Eingaben!$B$43,"")))))</f>
        <v>5</v>
      </c>
      <c r="W40" s="1" t="s">
        <v>77</v>
      </c>
      <c r="X40" s="3">
        <f>IF(W40=Eingaben!$A$39,Eingaben!$B$39,IF('Bestehende Infrastruktur'!W40=Eingaben!$A$40,Eingaben!$B$40,IF(W40=Eingaben!$A$41,Eingaben!$B$41,IF(W40=Eingaben!$A$42,Eingaben!$B$42,IF(W40=Eingaben!$A$43,Eingaben!$B$43,"")))))</f>
        <v>1</v>
      </c>
      <c r="Y40" s="1" t="s">
        <v>74</v>
      </c>
      <c r="Z40" s="3">
        <f>IF(Y40=Eingaben!$A$39,Eingaben!$B$39,IF('Bestehende Infrastruktur'!Y40=Eingaben!$A$40,Eingaben!$B$40,IF(Y40=Eingaben!$A$41,Eingaben!$B$41,IF(Y40=Eingaben!$A$42,Eingaben!$B$42,IF(Y40=Eingaben!$A$43,Eingaben!$B$43,"")))))</f>
        <v>5</v>
      </c>
      <c r="AC40" s="3"/>
      <c r="AE40" s="3"/>
      <c r="AG40" s="3"/>
      <c r="AI40" s="3"/>
    </row>
    <row r="41" spans="1:106" x14ac:dyDescent="0.25">
      <c r="H41" s="3"/>
      <c r="J41" s="3"/>
      <c r="L41" s="3"/>
      <c r="N41" s="3"/>
      <c r="P41" s="3"/>
      <c r="R41" s="3"/>
      <c r="T41" s="3"/>
      <c r="V41" s="3"/>
      <c r="X41" s="3"/>
      <c r="Z41" s="3"/>
      <c r="AC41" s="3"/>
      <c r="AE41" s="3"/>
      <c r="AG41" s="3"/>
      <c r="AI41" s="3"/>
    </row>
    <row r="42" spans="1:106" s="5" customFormat="1" ht="63.75" x14ac:dyDescent="0.25">
      <c r="A42" s="4">
        <v>2</v>
      </c>
      <c r="B42" s="5" t="s">
        <v>19</v>
      </c>
      <c r="C42" s="5" t="s">
        <v>20</v>
      </c>
      <c r="D42" s="19">
        <f>Eingaben!B17</f>
        <v>0.4</v>
      </c>
      <c r="E42" s="4">
        <v>20</v>
      </c>
      <c r="F42" s="12">
        <f>SUM(F43:F46)/COUNT(F43:F46)</f>
        <v>4.5</v>
      </c>
      <c r="H42" s="12">
        <f>SUM(H43:H46)/COUNT(H43:H46)</f>
        <v>3.25</v>
      </c>
      <c r="J42" s="12">
        <f>SUM(J43:J46)/COUNT(J43:J46)</f>
        <v>4.75</v>
      </c>
      <c r="L42" s="12">
        <f>SUM(L43:L46)/COUNT(L43:L46)</f>
        <v>4.75</v>
      </c>
      <c r="N42" s="12">
        <f>SUM(N43:N46)/COUNT(N43:N46)</f>
        <v>4.5</v>
      </c>
      <c r="P42" s="12">
        <f>SUM(P43:P46)/COUNT(P43:P46)</f>
        <v>4.25</v>
      </c>
      <c r="R42" s="12">
        <f>SUM(R43:R46)/COUNT(R43:R46)</f>
        <v>3.25</v>
      </c>
      <c r="T42" s="12">
        <f>SUM(T43:T46)/COUNT(T43:T46)</f>
        <v>3.5</v>
      </c>
      <c r="V42" s="12">
        <f>SUM(V43:V46)/COUNT(V43:V46)</f>
        <v>3</v>
      </c>
      <c r="X42" s="12">
        <f>SUM(X43:X46)/COUNT(X43:X46)</f>
        <v>5</v>
      </c>
      <c r="Z42" s="12">
        <f>SUM(Z43:Z46)/COUNT(Z43:Z46)</f>
        <v>5</v>
      </c>
      <c r="AC42" s="12"/>
      <c r="AE42" s="12"/>
      <c r="AG42" s="12"/>
      <c r="AI42" s="12"/>
    </row>
    <row r="43" spans="1:106" x14ac:dyDescent="0.25">
      <c r="A43" s="2">
        <f>A42+0.1</f>
        <v>2.1</v>
      </c>
      <c r="B43" s="52" t="s">
        <v>21</v>
      </c>
      <c r="C43" s="52"/>
      <c r="E43" s="2" t="s">
        <v>78</v>
      </c>
      <c r="F43" s="3">
        <f>IF(E43=Eingaben!$A$39,Eingaben!$B$39,IF('Bestehende Infrastruktur'!E43=Eingaben!$A$40,Eingaben!$B$40,IF(E43=Eingaben!$A$41,Eingaben!$B$41,IF(E43=Eingaben!$A$42,Eingaben!$B$42,IF(E43=Eingaben!$A$43,Eingaben!$B$43,"")))))</f>
        <v>3</v>
      </c>
      <c r="G43" s="1" t="s">
        <v>77</v>
      </c>
      <c r="H43" s="3">
        <f>IF(G43=Eingaben!$A$39,Eingaben!$B$39,IF('Bestehende Infrastruktur'!G43=Eingaben!$A$40,Eingaben!$B$40,IF(G43=Eingaben!$A$41,Eingaben!$B$41,IF(G43=Eingaben!$A$42,Eingaben!$B$42,IF(G43=Eingaben!$A$43,Eingaben!$B$43,"")))))</f>
        <v>1</v>
      </c>
      <c r="I43" s="1" t="s">
        <v>74</v>
      </c>
      <c r="J43" s="3">
        <f>IF(I43=Eingaben!$A$39,Eingaben!$B$39,IF('Bestehende Infrastruktur'!I43=Eingaben!$A$40,Eingaben!$B$40,IF(I43=Eingaben!$A$41,Eingaben!$B$41,IF(I43=Eingaben!$A$42,Eingaben!$B$42,IF(I43=Eingaben!$A$43,Eingaben!$B$43,"")))))</f>
        <v>5</v>
      </c>
      <c r="K43" s="1" t="s">
        <v>74</v>
      </c>
      <c r="L43" s="3">
        <f>IF(K43=Eingaben!$A$39,Eingaben!$B$39,IF('Bestehende Infrastruktur'!K43=Eingaben!$A$40,Eingaben!$B$40,IF(K43=Eingaben!$A$41,Eingaben!$B$41,IF(K43=Eingaben!$A$42,Eingaben!$B$42,IF(K43=Eingaben!$A$43,Eingaben!$B$43,"")))))</f>
        <v>5</v>
      </c>
      <c r="M43" s="1" t="s">
        <v>74</v>
      </c>
      <c r="N43" s="3">
        <f>IF(M43=Eingaben!$A$39,Eingaben!$B$39,IF('Bestehende Infrastruktur'!M43=Eingaben!$A$40,Eingaben!$B$40,IF(M43=Eingaben!$A$41,Eingaben!$B$41,IF(M43=Eingaben!$A$42,Eingaben!$B$42,IF(M43=Eingaben!$A$43,Eingaben!$B$43,"")))))</f>
        <v>5</v>
      </c>
      <c r="O43" s="1" t="s">
        <v>75</v>
      </c>
      <c r="P43" s="3">
        <f>IF(O43=Eingaben!$A$39,Eingaben!$B$39,IF('Bestehende Infrastruktur'!O43=Eingaben!$A$40,Eingaben!$B$40,IF(O43=Eingaben!$A$41,Eingaben!$B$41,IF(O43=Eingaben!$A$42,Eingaben!$B$42,IF(O43=Eingaben!$A$43,Eingaben!$B$43,"")))))</f>
        <v>4</v>
      </c>
      <c r="Q43" s="1" t="s">
        <v>76</v>
      </c>
      <c r="R43" s="3">
        <f>IF(Q43=Eingaben!$A$39,Eingaben!$B$39,IF('Bestehende Infrastruktur'!Q43=Eingaben!$A$40,Eingaben!$B$40,IF(Q43=Eingaben!$A$41,Eingaben!$B$41,IF(Q43=Eingaben!$A$42,Eingaben!$B$42,IF(Q43=Eingaben!$A$43,Eingaben!$B$43,"")))))</f>
        <v>2</v>
      </c>
      <c r="S43" s="1" t="s">
        <v>74</v>
      </c>
      <c r="T43" s="3">
        <f>IF(S43=Eingaben!$A$39,Eingaben!$B$39,IF('Bestehende Infrastruktur'!S43=Eingaben!$A$40,Eingaben!$B$40,IF(S43=Eingaben!$A$41,Eingaben!$B$41,IF(S43=Eingaben!$A$42,Eingaben!$B$42,IF(S43=Eingaben!$A$43,Eingaben!$B$43,"")))))</f>
        <v>5</v>
      </c>
      <c r="U43" s="1" t="s">
        <v>74</v>
      </c>
      <c r="V43" s="3">
        <f>IF(U43=Eingaben!$A$39,Eingaben!$B$39,IF('Bestehende Infrastruktur'!U43=Eingaben!$A$40,Eingaben!$B$40,IF(U43=Eingaben!$A$41,Eingaben!$B$41,IF(U43=Eingaben!$A$42,Eingaben!$B$42,IF(U43=Eingaben!$A$43,Eingaben!$B$43,"")))))</f>
        <v>5</v>
      </c>
      <c r="W43" s="1" t="s">
        <v>74</v>
      </c>
      <c r="X43" s="3">
        <f>IF(W43=Eingaben!$A$39,Eingaben!$B$39,IF('Bestehende Infrastruktur'!W43=Eingaben!$A$40,Eingaben!$B$40,IF(W43=Eingaben!$A$41,Eingaben!$B$41,IF(W43=Eingaben!$A$42,Eingaben!$B$42,IF(W43=Eingaben!$A$43,Eingaben!$B$43,"")))))</f>
        <v>5</v>
      </c>
      <c r="Y43" s="1" t="s">
        <v>74</v>
      </c>
      <c r="Z43" s="3">
        <f>IF(Y43=Eingaben!$A$39,Eingaben!$B$39,IF('Bestehende Infrastruktur'!Y43=Eingaben!$A$40,Eingaben!$B$40,IF(Y43=Eingaben!$A$41,Eingaben!$B$41,IF(Y43=Eingaben!$A$42,Eingaben!$B$42,IF(Y43=Eingaben!$A$43,Eingaben!$B$43,"")))))</f>
        <v>5</v>
      </c>
      <c r="AC43" s="3"/>
      <c r="AE43" s="3"/>
      <c r="AG43" s="3"/>
      <c r="AI43" s="3"/>
    </row>
    <row r="44" spans="1:106" ht="26.25" customHeight="1" x14ac:dyDescent="0.25">
      <c r="A44" s="2">
        <f t="shared" ref="A44:A46" si="3">A43+0.1</f>
        <v>2.2000000000000002</v>
      </c>
      <c r="B44" s="52" t="s">
        <v>90</v>
      </c>
      <c r="C44" s="52"/>
      <c r="E44" s="2" t="s">
        <v>74</v>
      </c>
      <c r="F44" s="3">
        <f>IF(E44=Eingaben!$A$39,Eingaben!$B$39,IF('Bestehende Infrastruktur'!E44=Eingaben!$A$40,Eingaben!$B$40,IF(E44=Eingaben!$A$41,Eingaben!$B$41,IF(E44=Eingaben!$A$42,Eingaben!$B$42,IF(E44=Eingaben!$A$43,Eingaben!$B$43,"")))))</f>
        <v>5</v>
      </c>
      <c r="G44" s="1" t="s">
        <v>78</v>
      </c>
      <c r="H44" s="3">
        <f>IF(G44=Eingaben!$A$39,Eingaben!$B$39,IF('Bestehende Infrastruktur'!G44=Eingaben!$A$40,Eingaben!$B$40,IF(G44=Eingaben!$A$41,Eingaben!$B$41,IF(G44=Eingaben!$A$42,Eingaben!$B$42,IF(G44=Eingaben!$A$43,Eingaben!$B$43,"")))))</f>
        <v>3</v>
      </c>
      <c r="I44" s="1" t="s">
        <v>75</v>
      </c>
      <c r="J44" s="3">
        <f>IF(I44=Eingaben!$A$39,Eingaben!$B$39,IF('Bestehende Infrastruktur'!I44=Eingaben!$A$40,Eingaben!$B$40,IF(I44=Eingaben!$A$41,Eingaben!$B$41,IF(I44=Eingaben!$A$42,Eingaben!$B$42,IF(I44=Eingaben!$A$43,Eingaben!$B$43,"")))))</f>
        <v>4</v>
      </c>
      <c r="K44" s="1" t="s">
        <v>75</v>
      </c>
      <c r="L44" s="3">
        <f>IF(K44=Eingaben!$A$39,Eingaben!$B$39,IF('Bestehende Infrastruktur'!K44=Eingaben!$A$40,Eingaben!$B$40,IF(K44=Eingaben!$A$41,Eingaben!$B$41,IF(K44=Eingaben!$A$42,Eingaben!$B$42,IF(K44=Eingaben!$A$43,Eingaben!$B$43,"")))))</f>
        <v>4</v>
      </c>
      <c r="M44" s="1" t="s">
        <v>75</v>
      </c>
      <c r="N44" s="3">
        <f>IF(M44=Eingaben!$A$39,Eingaben!$B$39,IF('Bestehende Infrastruktur'!M44=Eingaben!$A$40,Eingaben!$B$40,IF(M44=Eingaben!$A$41,Eingaben!$B$41,IF(M44=Eingaben!$A$42,Eingaben!$B$42,IF(M44=Eingaben!$A$43,Eingaben!$B$43,"")))))</f>
        <v>4</v>
      </c>
      <c r="O44" s="1" t="s">
        <v>75</v>
      </c>
      <c r="P44" s="3">
        <f>IF(O44=Eingaben!$A$39,Eingaben!$B$39,IF('Bestehende Infrastruktur'!O44=Eingaben!$A$40,Eingaben!$B$40,IF(O44=Eingaben!$A$41,Eingaben!$B$41,IF(O44=Eingaben!$A$42,Eingaben!$B$42,IF(O44=Eingaben!$A$43,Eingaben!$B$43,"")))))</f>
        <v>4</v>
      </c>
      <c r="Q44" s="1" t="s">
        <v>75</v>
      </c>
      <c r="R44" s="3">
        <f>IF(Q44=Eingaben!$A$39,Eingaben!$B$39,IF('Bestehende Infrastruktur'!Q44=Eingaben!$A$40,Eingaben!$B$40,IF(Q44=Eingaben!$A$41,Eingaben!$B$41,IF(Q44=Eingaben!$A$42,Eingaben!$B$42,IF(Q44=Eingaben!$A$43,Eingaben!$B$43,"")))))</f>
        <v>4</v>
      </c>
      <c r="S44" s="1" t="s">
        <v>74</v>
      </c>
      <c r="T44" s="3">
        <f>IF(S44=Eingaben!$A$39,Eingaben!$B$39,IF('Bestehende Infrastruktur'!S44=Eingaben!$A$40,Eingaben!$B$40,IF(S44=Eingaben!$A$41,Eingaben!$B$41,IF(S44=Eingaben!$A$42,Eingaben!$B$42,IF(S44=Eingaben!$A$43,Eingaben!$B$43,"")))))</f>
        <v>5</v>
      </c>
      <c r="U44" s="1" t="s">
        <v>78</v>
      </c>
      <c r="V44" s="3">
        <f>IF(U44=Eingaben!$A$39,Eingaben!$B$39,IF('Bestehende Infrastruktur'!U44=Eingaben!$A$40,Eingaben!$B$40,IF(U44=Eingaben!$A$41,Eingaben!$B$41,IF(U44=Eingaben!$A$42,Eingaben!$B$42,IF(U44=Eingaben!$A$43,Eingaben!$B$43,"")))))</f>
        <v>3</v>
      </c>
      <c r="W44" s="1" t="s">
        <v>74</v>
      </c>
      <c r="X44" s="3">
        <f>IF(W44=Eingaben!$A$39,Eingaben!$B$39,IF('Bestehende Infrastruktur'!W44=Eingaben!$A$40,Eingaben!$B$40,IF(W44=Eingaben!$A$41,Eingaben!$B$41,IF(W44=Eingaben!$A$42,Eingaben!$B$42,IF(W44=Eingaben!$A$43,Eingaben!$B$43,"")))))</f>
        <v>5</v>
      </c>
      <c r="Y44" s="1" t="s">
        <v>74</v>
      </c>
      <c r="Z44" s="3">
        <f>IF(Y44=Eingaben!$A$39,Eingaben!$B$39,IF('Bestehende Infrastruktur'!Y44=Eingaben!$A$40,Eingaben!$B$40,IF(Y44=Eingaben!$A$41,Eingaben!$B$41,IF(Y44=Eingaben!$A$42,Eingaben!$B$42,IF(Y44=Eingaben!$A$43,Eingaben!$B$43,"")))))</f>
        <v>5</v>
      </c>
      <c r="AC44" s="3"/>
      <c r="AE44" s="3"/>
      <c r="AG44" s="3"/>
      <c r="AI44" s="3"/>
    </row>
    <row r="45" spans="1:106" x14ac:dyDescent="0.25">
      <c r="A45" s="2">
        <f t="shared" si="3"/>
        <v>2.3000000000000003</v>
      </c>
      <c r="B45" s="52" t="s">
        <v>22</v>
      </c>
      <c r="C45" s="52"/>
      <c r="E45" s="2" t="s">
        <v>74</v>
      </c>
      <c r="F45" s="3">
        <f>IF(E45=Eingaben!$A$39,Eingaben!$B$39,IF('Bestehende Infrastruktur'!E45=Eingaben!$A$40,Eingaben!$B$40,IF(E45=Eingaben!$A$41,Eingaben!$B$41,IF(E45=Eingaben!$A$42,Eingaben!$B$42,IF(E45=Eingaben!$A$43,Eingaben!$B$43,"")))))</f>
        <v>5</v>
      </c>
      <c r="G45" s="1" t="s">
        <v>75</v>
      </c>
      <c r="H45" s="3">
        <f>IF(G45=Eingaben!$A$39,Eingaben!$B$39,IF('Bestehende Infrastruktur'!G45=Eingaben!$A$40,Eingaben!$B$40,IF(G45=Eingaben!$A$41,Eingaben!$B$41,IF(G45=Eingaben!$A$42,Eingaben!$B$42,IF(G45=Eingaben!$A$43,Eingaben!$B$43,"")))))</f>
        <v>4</v>
      </c>
      <c r="I45" s="1" t="s">
        <v>74</v>
      </c>
      <c r="J45" s="3">
        <f>IF(I45=Eingaben!$A$39,Eingaben!$B$39,IF('Bestehende Infrastruktur'!I45=Eingaben!$A$40,Eingaben!$B$40,IF(I45=Eingaben!$A$41,Eingaben!$B$41,IF(I45=Eingaben!$A$42,Eingaben!$B$42,IF(I45=Eingaben!$A$43,Eingaben!$B$43,"")))))</f>
        <v>5</v>
      </c>
      <c r="K45" s="1" t="s">
        <v>74</v>
      </c>
      <c r="L45" s="3">
        <f>IF(K45=Eingaben!$A$39,Eingaben!$B$39,IF('Bestehende Infrastruktur'!K45=Eingaben!$A$40,Eingaben!$B$40,IF(K45=Eingaben!$A$41,Eingaben!$B$41,IF(K45=Eingaben!$A$42,Eingaben!$B$42,IF(K45=Eingaben!$A$43,Eingaben!$B$43,"")))))</f>
        <v>5</v>
      </c>
      <c r="M45" s="1" t="s">
        <v>74</v>
      </c>
      <c r="N45" s="3">
        <f>IF(M45=Eingaben!$A$39,Eingaben!$B$39,IF('Bestehende Infrastruktur'!M45=Eingaben!$A$40,Eingaben!$B$40,IF(M45=Eingaben!$A$41,Eingaben!$B$41,IF(M45=Eingaben!$A$42,Eingaben!$B$42,IF(M45=Eingaben!$A$43,Eingaben!$B$43,"")))))</f>
        <v>5</v>
      </c>
      <c r="O45" s="1" t="s">
        <v>74</v>
      </c>
      <c r="P45" s="3">
        <f>IF(O45=Eingaben!$A$39,Eingaben!$B$39,IF('Bestehende Infrastruktur'!O45=Eingaben!$A$40,Eingaben!$B$40,IF(O45=Eingaben!$A$41,Eingaben!$B$41,IF(O45=Eingaben!$A$42,Eingaben!$B$42,IF(O45=Eingaben!$A$43,Eingaben!$B$43,"")))))</f>
        <v>5</v>
      </c>
      <c r="Q45" s="1" t="s">
        <v>74</v>
      </c>
      <c r="R45" s="3">
        <f>IF(Q45=Eingaben!$A$39,Eingaben!$B$39,IF('Bestehende Infrastruktur'!Q45=Eingaben!$A$40,Eingaben!$B$40,IF(Q45=Eingaben!$A$41,Eingaben!$B$41,IF(Q45=Eingaben!$A$42,Eingaben!$B$42,IF(Q45=Eingaben!$A$43,Eingaben!$B$43,"")))))</f>
        <v>5</v>
      </c>
      <c r="S45" s="1" t="s">
        <v>77</v>
      </c>
      <c r="T45" s="3">
        <f>IF(S45=Eingaben!$A$39,Eingaben!$B$39,IF('Bestehende Infrastruktur'!S45=Eingaben!$A$40,Eingaben!$B$40,IF(S45=Eingaben!$A$41,Eingaben!$B$41,IF(S45=Eingaben!$A$42,Eingaben!$B$42,IF(S45=Eingaben!$A$43,Eingaben!$B$43,"")))))</f>
        <v>1</v>
      </c>
      <c r="U45" s="1" t="s">
        <v>77</v>
      </c>
      <c r="V45" s="3">
        <f>IF(U45=Eingaben!$A$39,Eingaben!$B$39,IF('Bestehende Infrastruktur'!U45=Eingaben!$A$40,Eingaben!$B$40,IF(U45=Eingaben!$A$41,Eingaben!$B$41,IF(U45=Eingaben!$A$42,Eingaben!$B$42,IF(U45=Eingaben!$A$43,Eingaben!$B$43,"")))))</f>
        <v>1</v>
      </c>
      <c r="W45" s="1" t="s">
        <v>74</v>
      </c>
      <c r="X45" s="3">
        <f>IF(W45=Eingaben!$A$39,Eingaben!$B$39,IF('Bestehende Infrastruktur'!W45=Eingaben!$A$40,Eingaben!$B$40,IF(W45=Eingaben!$A$41,Eingaben!$B$41,IF(W45=Eingaben!$A$42,Eingaben!$B$42,IF(W45=Eingaben!$A$43,Eingaben!$B$43,"")))))</f>
        <v>5</v>
      </c>
      <c r="Y45" s="1" t="s">
        <v>74</v>
      </c>
      <c r="Z45" s="3">
        <f>IF(Y45=Eingaben!$A$39,Eingaben!$B$39,IF('Bestehende Infrastruktur'!Y45=Eingaben!$A$40,Eingaben!$B$40,IF(Y45=Eingaben!$A$41,Eingaben!$B$41,IF(Y45=Eingaben!$A$42,Eingaben!$B$42,IF(Y45=Eingaben!$A$43,Eingaben!$B$43,"")))))</f>
        <v>5</v>
      </c>
      <c r="AC45" s="3"/>
      <c r="AE45" s="3"/>
      <c r="AG45" s="3"/>
      <c r="AI45" s="3"/>
    </row>
    <row r="46" spans="1:106" x14ac:dyDescent="0.25">
      <c r="A46" s="2">
        <f t="shared" si="3"/>
        <v>2.4000000000000004</v>
      </c>
      <c r="B46" s="52" t="s">
        <v>23</v>
      </c>
      <c r="C46" s="52"/>
      <c r="E46" s="2" t="s">
        <v>74</v>
      </c>
      <c r="F46" s="3">
        <f>IF(E46=Eingaben!$A$39,Eingaben!$B$39,IF('Bestehende Infrastruktur'!E46=Eingaben!$A$40,Eingaben!$B$40,IF(E46=Eingaben!$A$41,Eingaben!$B$41,IF(E46=Eingaben!$A$42,Eingaben!$B$42,IF(E46=Eingaben!$A$43,Eingaben!$B$43,"")))))</f>
        <v>5</v>
      </c>
      <c r="G46" s="1" t="s">
        <v>74</v>
      </c>
      <c r="H46" s="3">
        <f>IF(G46=Eingaben!$A$39,Eingaben!$B$39,IF('Bestehende Infrastruktur'!G46=Eingaben!$A$40,Eingaben!$B$40,IF(G46=Eingaben!$A$41,Eingaben!$B$41,IF(G46=Eingaben!$A$42,Eingaben!$B$42,IF(G46=Eingaben!$A$43,Eingaben!$B$43,"")))))</f>
        <v>5</v>
      </c>
      <c r="I46" s="1" t="s">
        <v>74</v>
      </c>
      <c r="J46" s="3">
        <f>IF(I46=Eingaben!$A$39,Eingaben!$B$39,IF('Bestehende Infrastruktur'!I46=Eingaben!$A$40,Eingaben!$B$40,IF(I46=Eingaben!$A$41,Eingaben!$B$41,IF(I46=Eingaben!$A$42,Eingaben!$B$42,IF(I46=Eingaben!$A$43,Eingaben!$B$43,"")))))</f>
        <v>5</v>
      </c>
      <c r="K46" s="1" t="s">
        <v>74</v>
      </c>
      <c r="L46" s="3">
        <f>IF(K46=Eingaben!$A$39,Eingaben!$B$39,IF('Bestehende Infrastruktur'!K46=Eingaben!$A$40,Eingaben!$B$40,IF(K46=Eingaben!$A$41,Eingaben!$B$41,IF(K46=Eingaben!$A$42,Eingaben!$B$42,IF(K46=Eingaben!$A$43,Eingaben!$B$43,"")))))</f>
        <v>5</v>
      </c>
      <c r="M46" s="1" t="s">
        <v>75</v>
      </c>
      <c r="N46" s="3">
        <f>IF(M46=Eingaben!$A$39,Eingaben!$B$39,IF('Bestehende Infrastruktur'!M46=Eingaben!$A$40,Eingaben!$B$40,IF(M46=Eingaben!$A$41,Eingaben!$B$41,IF(M46=Eingaben!$A$42,Eingaben!$B$42,IF(M46=Eingaben!$A$43,Eingaben!$B$43,"")))))</f>
        <v>4</v>
      </c>
      <c r="O46" s="1" t="s">
        <v>75</v>
      </c>
      <c r="P46" s="3">
        <f>IF(O46=Eingaben!$A$39,Eingaben!$B$39,IF('Bestehende Infrastruktur'!O46=Eingaben!$A$40,Eingaben!$B$40,IF(O46=Eingaben!$A$41,Eingaben!$B$41,IF(O46=Eingaben!$A$42,Eingaben!$B$42,IF(O46=Eingaben!$A$43,Eingaben!$B$43,"")))))</f>
        <v>4</v>
      </c>
      <c r="Q46" s="1" t="s">
        <v>76</v>
      </c>
      <c r="R46" s="3">
        <f>IF(Q46=Eingaben!$A$39,Eingaben!$B$39,IF('Bestehende Infrastruktur'!Q46=Eingaben!$A$40,Eingaben!$B$40,IF(Q46=Eingaben!$A$41,Eingaben!$B$41,IF(Q46=Eingaben!$A$42,Eingaben!$B$42,IF(Q46=Eingaben!$A$43,Eingaben!$B$43,"")))))</f>
        <v>2</v>
      </c>
      <c r="S46" s="1" t="s">
        <v>78</v>
      </c>
      <c r="T46" s="3">
        <f>IF(S46=Eingaben!$A$39,Eingaben!$B$39,IF('Bestehende Infrastruktur'!S46=Eingaben!$A$40,Eingaben!$B$40,IF(S46=Eingaben!$A$41,Eingaben!$B$41,IF(S46=Eingaben!$A$42,Eingaben!$B$42,IF(S46=Eingaben!$A$43,Eingaben!$B$43,"")))))</f>
        <v>3</v>
      </c>
      <c r="U46" s="1" t="s">
        <v>78</v>
      </c>
      <c r="V46" s="3">
        <f>IF(U46=Eingaben!$A$39,Eingaben!$B$39,IF('Bestehende Infrastruktur'!U46=Eingaben!$A$40,Eingaben!$B$40,IF(U46=Eingaben!$A$41,Eingaben!$B$41,IF(U46=Eingaben!$A$42,Eingaben!$B$42,IF(U46=Eingaben!$A$43,Eingaben!$B$43,"")))))</f>
        <v>3</v>
      </c>
      <c r="W46" s="1" t="s">
        <v>74</v>
      </c>
      <c r="X46" s="3">
        <f>IF(W46=Eingaben!$A$39,Eingaben!$B$39,IF('Bestehende Infrastruktur'!W46=Eingaben!$A$40,Eingaben!$B$40,IF(W46=Eingaben!$A$41,Eingaben!$B$41,IF(W46=Eingaben!$A$42,Eingaben!$B$42,IF(W46=Eingaben!$A$43,Eingaben!$B$43,"")))))</f>
        <v>5</v>
      </c>
      <c r="Y46" s="1" t="s">
        <v>74</v>
      </c>
      <c r="Z46" s="3">
        <f>IF(Y46=Eingaben!$A$39,Eingaben!$B$39,IF('Bestehende Infrastruktur'!Y46=Eingaben!$A$40,Eingaben!$B$40,IF(Y46=Eingaben!$A$41,Eingaben!$B$41,IF(Y46=Eingaben!$A$42,Eingaben!$B$42,IF(Y46=Eingaben!$A$43,Eingaben!$B$43,"")))))</f>
        <v>5</v>
      </c>
      <c r="AC46" s="3"/>
      <c r="AE46" s="3"/>
      <c r="AG46" s="3"/>
      <c r="AI46" s="3"/>
    </row>
    <row r="47" spans="1:106" x14ac:dyDescent="0.25">
      <c r="B47" s="2"/>
      <c r="C47" s="2"/>
      <c r="H47" s="3"/>
      <c r="J47" s="3"/>
      <c r="L47" s="3"/>
      <c r="N47" s="3"/>
      <c r="P47" s="3"/>
      <c r="R47" s="3"/>
      <c r="T47" s="3"/>
      <c r="V47" s="3"/>
      <c r="X47" s="3"/>
      <c r="Z47" s="3"/>
      <c r="AC47" s="3"/>
      <c r="AE47" s="3"/>
      <c r="AG47" s="3"/>
      <c r="AI47" s="3"/>
    </row>
    <row r="48" spans="1:106" s="34" customFormat="1" ht="15.75" x14ac:dyDescent="0.25">
      <c r="A48" s="51" t="s">
        <v>115</v>
      </c>
      <c r="B48" s="51"/>
      <c r="C48" s="51"/>
      <c r="D48" s="32">
        <f>Eingaben!C15</f>
        <v>0.2</v>
      </c>
      <c r="E48" s="33"/>
      <c r="F48" s="33">
        <f>IF(F30&lt;$C$34,"",(($D$39*F39)+($D$42*F42)))</f>
        <v>4.8</v>
      </c>
      <c r="G48" s="33"/>
      <c r="H48" s="33">
        <f>IF(H30&lt;$C$34,"",(($D$39*H39)+($D$42*H42)))</f>
        <v>3.0999999999999996</v>
      </c>
      <c r="I48" s="33"/>
      <c r="J48" s="33">
        <f>IF(J30&lt;$C$34,"",(($D$39*J39)+($D$42*J42)))</f>
        <v>4.9000000000000004</v>
      </c>
      <c r="K48" s="33"/>
      <c r="L48" s="33">
        <f>IF(L30&lt;$C$34,"",(($D$39*L39)+($D$42*L42)))</f>
        <v>4.9000000000000004</v>
      </c>
      <c r="M48" s="33"/>
      <c r="N48" s="33">
        <f>IF(N30&lt;$C$34,"",(($D$39*N39)+($D$42*N42)))</f>
        <v>2.4</v>
      </c>
      <c r="O48" s="33"/>
      <c r="P48" s="33" t="str">
        <f>IF(P30&lt;$C$34,"",(($D$39*P39)+($D$42*P42)))</f>
        <v/>
      </c>
      <c r="Q48" s="33"/>
      <c r="R48" s="33" t="str">
        <f>IF(R30&lt;$C$34,"",(($D$39*R39)+($D$42*R42)))</f>
        <v/>
      </c>
      <c r="S48" s="33"/>
      <c r="T48" s="33">
        <f>IF(T30&lt;$C$34,"",(($D$39*T39)+($D$42*T42)))</f>
        <v>4.4000000000000004</v>
      </c>
      <c r="U48" s="33"/>
      <c r="V48" s="33">
        <f>IF(V30&lt;$C$34,"",(($D$39*V39)+($D$42*V42)))</f>
        <v>4.2</v>
      </c>
      <c r="W48" s="33"/>
      <c r="X48" s="33" t="str">
        <f>IF(X30&lt;$C$34,"",(($D$39*X39)+($D$42*X42)))</f>
        <v/>
      </c>
      <c r="Y48" s="33"/>
      <c r="Z48" s="33" t="str">
        <f>IF(Z30&lt;$C$34,"",(($D$39*Z39)+($D$42*Z42)))</f>
        <v/>
      </c>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row>
    <row r="49" spans="1:35" x14ac:dyDescent="0.25">
      <c r="H49" s="3"/>
      <c r="J49" s="3"/>
      <c r="L49" s="3"/>
      <c r="N49" s="3"/>
      <c r="P49" s="3"/>
      <c r="R49" s="3"/>
      <c r="T49" s="3"/>
      <c r="V49" s="3"/>
      <c r="X49" s="3"/>
      <c r="Z49" s="3"/>
      <c r="AC49" s="3"/>
      <c r="AE49" s="3"/>
      <c r="AG49" s="3"/>
      <c r="AI49" s="3"/>
    </row>
    <row r="50" spans="1:35" x14ac:dyDescent="0.25">
      <c r="H50" s="3"/>
      <c r="J50" s="3"/>
      <c r="L50" s="3"/>
      <c r="N50" s="3"/>
      <c r="P50" s="3"/>
      <c r="R50" s="3"/>
      <c r="T50" s="3"/>
      <c r="V50" s="3"/>
      <c r="X50" s="3"/>
      <c r="Z50" s="3"/>
      <c r="AC50" s="3"/>
      <c r="AE50" s="3"/>
      <c r="AG50" s="3"/>
      <c r="AI50" s="3"/>
    </row>
    <row r="51" spans="1:35" ht="15.75" x14ac:dyDescent="0.25">
      <c r="A51" s="49" t="s">
        <v>111</v>
      </c>
      <c r="B51" s="49"/>
      <c r="C51" s="49"/>
      <c r="H51" s="3"/>
      <c r="J51" s="3"/>
      <c r="L51" s="3"/>
      <c r="N51" s="3"/>
      <c r="P51" s="3"/>
      <c r="R51" s="3"/>
      <c r="T51" s="3"/>
      <c r="V51" s="3"/>
      <c r="X51" s="3"/>
      <c r="Z51" s="3"/>
      <c r="AC51" s="3"/>
      <c r="AE51" s="3"/>
      <c r="AG51" s="3"/>
      <c r="AI51" s="3"/>
    </row>
    <row r="52" spans="1:35" x14ac:dyDescent="0.25">
      <c r="H52" s="3"/>
      <c r="J52" s="3"/>
      <c r="L52" s="3"/>
      <c r="N52" s="3"/>
      <c r="P52" s="3"/>
      <c r="R52" s="3"/>
      <c r="T52" s="3"/>
      <c r="V52" s="3"/>
      <c r="X52" s="3"/>
      <c r="Z52" s="3"/>
      <c r="AC52" s="3"/>
      <c r="AE52" s="3"/>
      <c r="AG52" s="3"/>
      <c r="AI52" s="3"/>
    </row>
    <row r="53" spans="1:35" s="5" customFormat="1" ht="114.75" x14ac:dyDescent="0.25">
      <c r="A53" s="4">
        <v>1</v>
      </c>
      <c r="B53" s="5" t="s">
        <v>2</v>
      </c>
      <c r="C53" s="5" t="s">
        <v>3</v>
      </c>
      <c r="D53" s="19">
        <f>Eingaben!B21</f>
        <v>0.25</v>
      </c>
      <c r="E53" s="4"/>
      <c r="F53" s="12">
        <f>SUM(F54:F59)/COUNT(F54:F59)</f>
        <v>3.5</v>
      </c>
      <c r="H53" s="12">
        <f>SUM(H54:H59)/COUNT(H54:H59)</f>
        <v>5</v>
      </c>
      <c r="J53" s="12">
        <f>SUM(J54:J59)/COUNT(J54:J59)</f>
        <v>3.8333333333333335</v>
      </c>
      <c r="L53" s="12">
        <f>SUM(L54:L59)/COUNT(L54:L59)</f>
        <v>3.8333333333333335</v>
      </c>
      <c r="N53" s="12">
        <f>SUM(N54:N59)/COUNT(N54:N59)</f>
        <v>4.333333333333333</v>
      </c>
      <c r="P53" s="12">
        <f>SUM(P54:P59)/COUNT(P54:P59)</f>
        <v>4</v>
      </c>
      <c r="R53" s="12">
        <f>SUM(R54:R59)/COUNT(R54:R59)</f>
        <v>4</v>
      </c>
      <c r="T53" s="12">
        <f>SUM(T54:T59)/COUNT(T54:T59)</f>
        <v>5</v>
      </c>
      <c r="V53" s="12">
        <f>SUM(V54:V59)/COUNT(V54:V59)</f>
        <v>4.833333333333333</v>
      </c>
      <c r="X53" s="12">
        <f>SUM(X54:X59)/COUNT(X54:X59)</f>
        <v>4</v>
      </c>
      <c r="Z53" s="12">
        <f>SUM(Z54:Z59)/COUNT(Z54:Z59)</f>
        <v>4.5</v>
      </c>
      <c r="AC53" s="12"/>
      <c r="AE53" s="12"/>
      <c r="AG53" s="12"/>
      <c r="AI53" s="12"/>
    </row>
    <row r="54" spans="1:35" x14ac:dyDescent="0.25">
      <c r="A54" s="2">
        <f>A53+0.1</f>
        <v>1.1000000000000001</v>
      </c>
      <c r="B54" s="52" t="s">
        <v>6</v>
      </c>
      <c r="C54" s="52"/>
      <c r="E54" s="2" t="s">
        <v>74</v>
      </c>
      <c r="F54" s="3">
        <f>IF(E54=Eingaben!$A$39,Eingaben!$B$39,IF('Bestehende Infrastruktur'!E54=Eingaben!$A$40,Eingaben!$B$40,IF(E54=Eingaben!$A$41,Eingaben!$B$41,IF(E54=Eingaben!$A$42,Eingaben!$B$42,IF(E54=Eingaben!$A$43,Eingaben!$B$43,"")))))</f>
        <v>5</v>
      </c>
      <c r="G54" s="1" t="s">
        <v>74</v>
      </c>
      <c r="H54" s="3">
        <f>IF(G54=Eingaben!$A$39,Eingaben!$B$39,IF('Bestehende Infrastruktur'!G54=Eingaben!$A$40,Eingaben!$B$40,IF(G54=Eingaben!$A$41,Eingaben!$B$41,IF(G54=Eingaben!$A$42,Eingaben!$B$42,IF(G54=Eingaben!$A$43,Eingaben!$B$43,"")))))</f>
        <v>5</v>
      </c>
      <c r="I54" s="1" t="s">
        <v>74</v>
      </c>
      <c r="J54" s="3">
        <f>IF(I54=Eingaben!$A$39,Eingaben!$B$39,IF('Bestehende Infrastruktur'!I54=Eingaben!$A$40,Eingaben!$B$40,IF(I54=Eingaben!$A$41,Eingaben!$B$41,IF(I54=Eingaben!$A$42,Eingaben!$B$42,IF(I54=Eingaben!$A$43,Eingaben!$B$43,"")))))</f>
        <v>5</v>
      </c>
      <c r="K54" s="1" t="s">
        <v>74</v>
      </c>
      <c r="L54" s="3">
        <f>IF(K54=Eingaben!$A$39,Eingaben!$B$39,IF('Bestehende Infrastruktur'!K54=Eingaben!$A$40,Eingaben!$B$40,IF(K54=Eingaben!$A$41,Eingaben!$B$41,IF(K54=Eingaben!$A$42,Eingaben!$B$42,IF(K54=Eingaben!$A$43,Eingaben!$B$43,"")))))</f>
        <v>5</v>
      </c>
      <c r="M54" s="1" t="s">
        <v>74</v>
      </c>
      <c r="N54" s="3">
        <f>IF(M54=Eingaben!$A$39,Eingaben!$B$39,IF('Bestehende Infrastruktur'!M54=Eingaben!$A$40,Eingaben!$B$40,IF(M54=Eingaben!$A$41,Eingaben!$B$41,IF(M54=Eingaben!$A$42,Eingaben!$B$42,IF(M54=Eingaben!$A$43,Eingaben!$B$43,"")))))</f>
        <v>5</v>
      </c>
      <c r="O54" s="1" t="s">
        <v>74</v>
      </c>
      <c r="P54" s="3">
        <f>IF(O54=Eingaben!$A$39,Eingaben!$B$39,IF('Bestehende Infrastruktur'!O54=Eingaben!$A$40,Eingaben!$B$40,IF(O54=Eingaben!$A$41,Eingaben!$B$41,IF(O54=Eingaben!$A$42,Eingaben!$B$42,IF(O54=Eingaben!$A$43,Eingaben!$B$43,"")))))</f>
        <v>5</v>
      </c>
      <c r="Q54" s="1" t="s">
        <v>74</v>
      </c>
      <c r="R54" s="3">
        <f>IF(Q54=Eingaben!$A$39,Eingaben!$B$39,IF('Bestehende Infrastruktur'!Q54=Eingaben!$A$40,Eingaben!$B$40,IF(Q54=Eingaben!$A$41,Eingaben!$B$41,IF(Q54=Eingaben!$A$42,Eingaben!$B$42,IF(Q54=Eingaben!$A$43,Eingaben!$B$43,"")))))</f>
        <v>5</v>
      </c>
      <c r="S54" s="1" t="s">
        <v>74</v>
      </c>
      <c r="T54" s="3">
        <f>IF(S54=Eingaben!$A$39,Eingaben!$B$39,IF('Bestehende Infrastruktur'!S54=Eingaben!$A$40,Eingaben!$B$40,IF(S54=Eingaben!$A$41,Eingaben!$B$41,IF(S54=Eingaben!$A$42,Eingaben!$B$42,IF(S54=Eingaben!$A$43,Eingaben!$B$43,"")))))</f>
        <v>5</v>
      </c>
      <c r="U54" s="1" t="s">
        <v>74</v>
      </c>
      <c r="V54" s="3">
        <f>IF(U54=Eingaben!$A$39,Eingaben!$B$39,IF('Bestehende Infrastruktur'!U54=Eingaben!$A$40,Eingaben!$B$40,IF(U54=Eingaben!$A$41,Eingaben!$B$41,IF(U54=Eingaben!$A$42,Eingaben!$B$42,IF(U54=Eingaben!$A$43,Eingaben!$B$43,"")))))</f>
        <v>5</v>
      </c>
      <c r="W54" s="1" t="s">
        <v>74</v>
      </c>
      <c r="X54" s="3">
        <f>IF(W54=Eingaben!$A$39,Eingaben!$B$39,IF('Bestehende Infrastruktur'!W54=Eingaben!$A$40,Eingaben!$B$40,IF(W54=Eingaben!$A$41,Eingaben!$B$41,IF(W54=Eingaben!$A$42,Eingaben!$B$42,IF(W54=Eingaben!$A$43,Eingaben!$B$43,"")))))</f>
        <v>5</v>
      </c>
      <c r="Y54" s="1" t="s">
        <v>74</v>
      </c>
      <c r="Z54" s="3">
        <f>IF(Y54=Eingaben!$A$39,Eingaben!$B$39,IF('Bestehende Infrastruktur'!Y54=Eingaben!$A$40,Eingaben!$B$40,IF(Y54=Eingaben!$A$41,Eingaben!$B$41,IF(Y54=Eingaben!$A$42,Eingaben!$B$42,IF(Y54=Eingaben!$A$43,Eingaben!$B$43,"")))))</f>
        <v>5</v>
      </c>
      <c r="AC54" s="3"/>
      <c r="AE54" s="3"/>
      <c r="AG54" s="3"/>
      <c r="AI54" s="3"/>
    </row>
    <row r="55" spans="1:35" x14ac:dyDescent="0.25">
      <c r="A55" s="2">
        <f t="shared" ref="A55:A59" si="4">A54+0.1</f>
        <v>1.2000000000000002</v>
      </c>
      <c r="B55" s="52" t="s">
        <v>7</v>
      </c>
      <c r="C55" s="52"/>
      <c r="E55" s="2" t="s">
        <v>77</v>
      </c>
      <c r="F55" s="3">
        <f>IF(E55=Eingaben!$A$39,Eingaben!$B$39,IF('Bestehende Infrastruktur'!E55=Eingaben!$A$40,Eingaben!$B$40,IF(E55=Eingaben!$A$41,Eingaben!$B$41,IF(E55=Eingaben!$A$42,Eingaben!$B$42,IF(E55=Eingaben!$A$43,Eingaben!$B$43,"")))))</f>
        <v>1</v>
      </c>
      <c r="G55" s="1" t="s">
        <v>74</v>
      </c>
      <c r="H55" s="3">
        <f>IF(G55=Eingaben!$A$39,Eingaben!$B$39,IF('Bestehende Infrastruktur'!G55=Eingaben!$A$40,Eingaben!$B$40,IF(G55=Eingaben!$A$41,Eingaben!$B$41,IF(G55=Eingaben!$A$42,Eingaben!$B$42,IF(G55=Eingaben!$A$43,Eingaben!$B$43,"")))))</f>
        <v>5</v>
      </c>
      <c r="I55" s="1" t="s">
        <v>76</v>
      </c>
      <c r="J55" s="3">
        <f>IF(I55=Eingaben!$A$39,Eingaben!$B$39,IF('Bestehende Infrastruktur'!I55=Eingaben!$A$40,Eingaben!$B$40,IF(I55=Eingaben!$A$41,Eingaben!$B$41,IF(I55=Eingaben!$A$42,Eingaben!$B$42,IF(I55=Eingaben!$A$43,Eingaben!$B$43,"")))))</f>
        <v>2</v>
      </c>
      <c r="K55" s="1" t="s">
        <v>76</v>
      </c>
      <c r="L55" s="3">
        <f>IF(K55=Eingaben!$A$39,Eingaben!$B$39,IF('Bestehende Infrastruktur'!K55=Eingaben!$A$40,Eingaben!$B$40,IF(K55=Eingaben!$A$41,Eingaben!$B$41,IF(K55=Eingaben!$A$42,Eingaben!$B$42,IF(K55=Eingaben!$A$43,Eingaben!$B$43,"")))))</f>
        <v>2</v>
      </c>
      <c r="M55" s="1" t="s">
        <v>74</v>
      </c>
      <c r="N55" s="3">
        <f>IF(M55=Eingaben!$A$39,Eingaben!$B$39,IF('Bestehende Infrastruktur'!M55=Eingaben!$A$40,Eingaben!$B$40,IF(M55=Eingaben!$A$41,Eingaben!$B$41,IF(M55=Eingaben!$A$42,Eingaben!$B$42,IF(M55=Eingaben!$A$43,Eingaben!$B$43,"")))))</f>
        <v>5</v>
      </c>
      <c r="O55" s="1" t="s">
        <v>74</v>
      </c>
      <c r="P55" s="3">
        <f>IF(O55=Eingaben!$A$39,Eingaben!$B$39,IF('Bestehende Infrastruktur'!O55=Eingaben!$A$40,Eingaben!$B$40,IF(O55=Eingaben!$A$41,Eingaben!$B$41,IF(O55=Eingaben!$A$42,Eingaben!$B$42,IF(O55=Eingaben!$A$43,Eingaben!$B$43,"")))))</f>
        <v>5</v>
      </c>
      <c r="Q55" s="1" t="s">
        <v>74</v>
      </c>
      <c r="R55" s="3">
        <f>IF(Q55=Eingaben!$A$39,Eingaben!$B$39,IF('Bestehende Infrastruktur'!Q55=Eingaben!$A$40,Eingaben!$B$40,IF(Q55=Eingaben!$A$41,Eingaben!$B$41,IF(Q55=Eingaben!$A$42,Eingaben!$B$42,IF(Q55=Eingaben!$A$43,Eingaben!$B$43,"")))))</f>
        <v>5</v>
      </c>
      <c r="S55" s="1" t="s">
        <v>74</v>
      </c>
      <c r="T55" s="3">
        <f>IF(S55=Eingaben!$A$39,Eingaben!$B$39,IF('Bestehende Infrastruktur'!S55=Eingaben!$A$40,Eingaben!$B$40,IF(S55=Eingaben!$A$41,Eingaben!$B$41,IF(S55=Eingaben!$A$42,Eingaben!$B$42,IF(S55=Eingaben!$A$43,Eingaben!$B$43,"")))))</f>
        <v>5</v>
      </c>
      <c r="U55" s="1" t="s">
        <v>74</v>
      </c>
      <c r="V55" s="3">
        <f>IF(U55=Eingaben!$A$39,Eingaben!$B$39,IF('Bestehende Infrastruktur'!U55=Eingaben!$A$40,Eingaben!$B$40,IF(U55=Eingaben!$A$41,Eingaben!$B$41,IF(U55=Eingaben!$A$42,Eingaben!$B$42,IF(U55=Eingaben!$A$43,Eingaben!$B$43,"")))))</f>
        <v>5</v>
      </c>
      <c r="W55" s="1" t="s">
        <v>76</v>
      </c>
      <c r="X55" s="3">
        <f>IF(W55=Eingaben!$A$39,Eingaben!$B$39,IF('Bestehende Infrastruktur'!W55=Eingaben!$A$40,Eingaben!$B$40,IF(W55=Eingaben!$A$41,Eingaben!$B$41,IF(W55=Eingaben!$A$42,Eingaben!$B$42,IF(W55=Eingaben!$A$43,Eingaben!$B$43,"")))))</f>
        <v>2</v>
      </c>
      <c r="Y55" s="1" t="s">
        <v>74</v>
      </c>
      <c r="Z55" s="3">
        <f>IF(Y55=Eingaben!$A$39,Eingaben!$B$39,IF('Bestehende Infrastruktur'!Y55=Eingaben!$A$40,Eingaben!$B$40,IF(Y55=Eingaben!$A$41,Eingaben!$B$41,IF(Y55=Eingaben!$A$42,Eingaben!$B$42,IF(Y55=Eingaben!$A$43,Eingaben!$B$43,"")))))</f>
        <v>5</v>
      </c>
      <c r="AC55" s="3"/>
      <c r="AE55" s="3"/>
      <c r="AG55" s="3"/>
      <c r="AI55" s="3"/>
    </row>
    <row r="56" spans="1:35" x14ac:dyDescent="0.25">
      <c r="A56" s="2">
        <f t="shared" si="4"/>
        <v>1.3000000000000003</v>
      </c>
      <c r="B56" s="52" t="s">
        <v>8</v>
      </c>
      <c r="C56" s="52"/>
      <c r="E56" s="2" t="s">
        <v>78</v>
      </c>
      <c r="F56" s="3">
        <f>IF(E56=Eingaben!$A$39,Eingaben!$B$39,IF('Bestehende Infrastruktur'!E56=Eingaben!$A$40,Eingaben!$B$40,IF(E56=Eingaben!$A$41,Eingaben!$B$41,IF(E56=Eingaben!$A$42,Eingaben!$B$42,IF(E56=Eingaben!$A$43,Eingaben!$B$43,"")))))</f>
        <v>3</v>
      </c>
      <c r="G56" s="1" t="s">
        <v>74</v>
      </c>
      <c r="H56" s="3">
        <f>IF(G56=Eingaben!$A$39,Eingaben!$B$39,IF('Bestehende Infrastruktur'!G56=Eingaben!$A$40,Eingaben!$B$40,IF(G56=Eingaben!$A$41,Eingaben!$B$41,IF(G56=Eingaben!$A$42,Eingaben!$B$42,IF(G56=Eingaben!$A$43,Eingaben!$B$43,"")))))</f>
        <v>5</v>
      </c>
      <c r="I56" s="1" t="s">
        <v>74</v>
      </c>
      <c r="J56" s="3">
        <f>IF(I56=Eingaben!$A$39,Eingaben!$B$39,IF('Bestehende Infrastruktur'!I56=Eingaben!$A$40,Eingaben!$B$40,IF(I56=Eingaben!$A$41,Eingaben!$B$41,IF(I56=Eingaben!$A$42,Eingaben!$B$42,IF(I56=Eingaben!$A$43,Eingaben!$B$43,"")))))</f>
        <v>5</v>
      </c>
      <c r="K56" s="1" t="s">
        <v>74</v>
      </c>
      <c r="L56" s="3">
        <f>IF(K56=Eingaben!$A$39,Eingaben!$B$39,IF('Bestehende Infrastruktur'!K56=Eingaben!$A$40,Eingaben!$B$40,IF(K56=Eingaben!$A$41,Eingaben!$B$41,IF(K56=Eingaben!$A$42,Eingaben!$B$42,IF(K56=Eingaben!$A$43,Eingaben!$B$43,"")))))</f>
        <v>5</v>
      </c>
      <c r="M56" s="1" t="s">
        <v>74</v>
      </c>
      <c r="N56" s="3">
        <f>IF(M56=Eingaben!$A$39,Eingaben!$B$39,IF('Bestehende Infrastruktur'!M56=Eingaben!$A$40,Eingaben!$B$40,IF(M56=Eingaben!$A$41,Eingaben!$B$41,IF(M56=Eingaben!$A$42,Eingaben!$B$42,IF(M56=Eingaben!$A$43,Eingaben!$B$43,"")))))</f>
        <v>5</v>
      </c>
      <c r="O56" s="1" t="s">
        <v>74</v>
      </c>
      <c r="P56" s="3">
        <f>IF(O56=Eingaben!$A$39,Eingaben!$B$39,IF('Bestehende Infrastruktur'!O56=Eingaben!$A$40,Eingaben!$B$40,IF(O56=Eingaben!$A$41,Eingaben!$B$41,IF(O56=Eingaben!$A$42,Eingaben!$B$42,IF(O56=Eingaben!$A$43,Eingaben!$B$43,"")))))</f>
        <v>5</v>
      </c>
      <c r="Q56" s="1" t="s">
        <v>74</v>
      </c>
      <c r="R56" s="3">
        <f>IF(Q56=Eingaben!$A$39,Eingaben!$B$39,IF('Bestehende Infrastruktur'!Q56=Eingaben!$A$40,Eingaben!$B$40,IF(Q56=Eingaben!$A$41,Eingaben!$B$41,IF(Q56=Eingaben!$A$42,Eingaben!$B$42,IF(Q56=Eingaben!$A$43,Eingaben!$B$43,"")))))</f>
        <v>5</v>
      </c>
      <c r="S56" s="1" t="s">
        <v>74</v>
      </c>
      <c r="T56" s="3">
        <f>IF(S56=Eingaben!$A$39,Eingaben!$B$39,IF('Bestehende Infrastruktur'!S56=Eingaben!$A$40,Eingaben!$B$40,IF(S56=Eingaben!$A$41,Eingaben!$B$41,IF(S56=Eingaben!$A$42,Eingaben!$B$42,IF(S56=Eingaben!$A$43,Eingaben!$B$43,"")))))</f>
        <v>5</v>
      </c>
      <c r="U56" s="1" t="s">
        <v>74</v>
      </c>
      <c r="V56" s="3">
        <f>IF(U56=Eingaben!$A$39,Eingaben!$B$39,IF('Bestehende Infrastruktur'!U56=Eingaben!$A$40,Eingaben!$B$40,IF(U56=Eingaben!$A$41,Eingaben!$B$41,IF(U56=Eingaben!$A$42,Eingaben!$B$42,IF(U56=Eingaben!$A$43,Eingaben!$B$43,"")))))</f>
        <v>5</v>
      </c>
      <c r="W56" s="1" t="s">
        <v>74</v>
      </c>
      <c r="X56" s="3">
        <f>IF(W56=Eingaben!$A$39,Eingaben!$B$39,IF('Bestehende Infrastruktur'!W56=Eingaben!$A$40,Eingaben!$B$40,IF(W56=Eingaben!$A$41,Eingaben!$B$41,IF(W56=Eingaben!$A$42,Eingaben!$B$42,IF(W56=Eingaben!$A$43,Eingaben!$B$43,"")))))</f>
        <v>5</v>
      </c>
      <c r="Y56" s="1" t="s">
        <v>74</v>
      </c>
      <c r="Z56" s="3">
        <f>IF(Y56=Eingaben!$A$39,Eingaben!$B$39,IF('Bestehende Infrastruktur'!Y56=Eingaben!$A$40,Eingaben!$B$40,IF(Y56=Eingaben!$A$41,Eingaben!$B$41,IF(Y56=Eingaben!$A$42,Eingaben!$B$42,IF(Y56=Eingaben!$A$43,Eingaben!$B$43,"")))))</f>
        <v>5</v>
      </c>
      <c r="AC56" s="3"/>
      <c r="AE56" s="3"/>
      <c r="AG56" s="3"/>
      <c r="AI56" s="3"/>
    </row>
    <row r="57" spans="1:35" x14ac:dyDescent="0.25">
      <c r="A57" s="2">
        <f t="shared" si="4"/>
        <v>1.4000000000000004</v>
      </c>
      <c r="B57" s="52" t="s">
        <v>10</v>
      </c>
      <c r="C57" s="52"/>
      <c r="E57" s="2" t="s">
        <v>75</v>
      </c>
      <c r="F57" s="3">
        <f>IF(E57=Eingaben!$A$39,Eingaben!$B$39,IF('Bestehende Infrastruktur'!E57=Eingaben!$A$40,Eingaben!$B$40,IF(E57=Eingaben!$A$41,Eingaben!$B$41,IF(E57=Eingaben!$A$42,Eingaben!$B$42,IF(E57=Eingaben!$A$43,Eingaben!$B$43,"")))))</f>
        <v>4</v>
      </c>
      <c r="G57" s="1" t="s">
        <v>74</v>
      </c>
      <c r="H57" s="3">
        <f>IF(G57=Eingaben!$A$39,Eingaben!$B$39,IF('Bestehende Infrastruktur'!G57=Eingaben!$A$40,Eingaben!$B$40,IF(G57=Eingaben!$A$41,Eingaben!$B$41,IF(G57=Eingaben!$A$42,Eingaben!$B$42,IF(G57=Eingaben!$A$43,Eingaben!$B$43,"")))))</f>
        <v>5</v>
      </c>
      <c r="I57" s="1" t="s">
        <v>77</v>
      </c>
      <c r="J57" s="3">
        <f>IF(I57=Eingaben!$A$39,Eingaben!$B$39,IF('Bestehende Infrastruktur'!I57=Eingaben!$A$40,Eingaben!$B$40,IF(I57=Eingaben!$A$41,Eingaben!$B$41,IF(I57=Eingaben!$A$42,Eingaben!$B$42,IF(I57=Eingaben!$A$43,Eingaben!$B$43,"")))))</f>
        <v>1</v>
      </c>
      <c r="K57" s="1" t="s">
        <v>77</v>
      </c>
      <c r="L57" s="3">
        <f>IF(K57=Eingaben!$A$39,Eingaben!$B$39,IF('Bestehende Infrastruktur'!K57=Eingaben!$A$40,Eingaben!$B$40,IF(K57=Eingaben!$A$41,Eingaben!$B$41,IF(K57=Eingaben!$A$42,Eingaben!$B$42,IF(K57=Eingaben!$A$43,Eingaben!$B$43,"")))))</f>
        <v>1</v>
      </c>
      <c r="M57" s="1" t="s">
        <v>76</v>
      </c>
      <c r="N57" s="3">
        <f>IF(M57=Eingaben!$A$39,Eingaben!$B$39,IF('Bestehende Infrastruktur'!M57=Eingaben!$A$40,Eingaben!$B$40,IF(M57=Eingaben!$A$41,Eingaben!$B$41,IF(M57=Eingaben!$A$42,Eingaben!$B$42,IF(M57=Eingaben!$A$43,Eingaben!$B$43,"")))))</f>
        <v>2</v>
      </c>
      <c r="O57" s="1" t="s">
        <v>77</v>
      </c>
      <c r="P57" s="3">
        <f>IF(O57=Eingaben!$A$39,Eingaben!$B$39,IF('Bestehende Infrastruktur'!O57=Eingaben!$A$40,Eingaben!$B$40,IF(O57=Eingaben!$A$41,Eingaben!$B$41,IF(O57=Eingaben!$A$42,Eingaben!$B$42,IF(O57=Eingaben!$A$43,Eingaben!$B$43,"")))))</f>
        <v>1</v>
      </c>
      <c r="Q57" s="1" t="s">
        <v>77</v>
      </c>
      <c r="R57" s="3">
        <f>IF(Q57=Eingaben!$A$39,Eingaben!$B$39,IF('Bestehende Infrastruktur'!Q57=Eingaben!$A$40,Eingaben!$B$40,IF(Q57=Eingaben!$A$41,Eingaben!$B$41,IF(Q57=Eingaben!$A$42,Eingaben!$B$42,IF(Q57=Eingaben!$A$43,Eingaben!$B$43,"")))))</f>
        <v>1</v>
      </c>
      <c r="S57" s="1" t="s">
        <v>74</v>
      </c>
      <c r="T57" s="3">
        <f>IF(S57=Eingaben!$A$39,Eingaben!$B$39,IF('Bestehende Infrastruktur'!S57=Eingaben!$A$40,Eingaben!$B$40,IF(S57=Eingaben!$A$41,Eingaben!$B$41,IF(S57=Eingaben!$A$42,Eingaben!$B$42,IF(S57=Eingaben!$A$43,Eingaben!$B$43,"")))))</f>
        <v>5</v>
      </c>
      <c r="U57" s="1" t="s">
        <v>75</v>
      </c>
      <c r="V57" s="3">
        <f>IF(U57=Eingaben!$A$39,Eingaben!$B$39,IF('Bestehende Infrastruktur'!U57=Eingaben!$A$40,Eingaben!$B$40,IF(U57=Eingaben!$A$41,Eingaben!$B$41,IF(U57=Eingaben!$A$42,Eingaben!$B$42,IF(U57=Eingaben!$A$43,Eingaben!$B$43,"")))))</f>
        <v>4</v>
      </c>
      <c r="W57" s="1" t="s">
        <v>75</v>
      </c>
      <c r="X57" s="3">
        <f>IF(W57=Eingaben!$A$39,Eingaben!$B$39,IF('Bestehende Infrastruktur'!W57=Eingaben!$A$40,Eingaben!$B$40,IF(W57=Eingaben!$A$41,Eingaben!$B$41,IF(W57=Eingaben!$A$42,Eingaben!$B$42,IF(W57=Eingaben!$A$43,Eingaben!$B$43,"")))))</f>
        <v>4</v>
      </c>
      <c r="Y57" s="1" t="s">
        <v>78</v>
      </c>
      <c r="Z57" s="3">
        <f>IF(Y57=Eingaben!$A$39,Eingaben!$B$39,IF('Bestehende Infrastruktur'!Y57=Eingaben!$A$40,Eingaben!$B$40,IF(Y57=Eingaben!$A$41,Eingaben!$B$41,IF(Y57=Eingaben!$A$42,Eingaben!$B$42,IF(Y57=Eingaben!$A$43,Eingaben!$B$43,"")))))</f>
        <v>3</v>
      </c>
      <c r="AC57" s="3"/>
      <c r="AE57" s="3"/>
      <c r="AG57" s="3"/>
      <c r="AI57" s="3"/>
    </row>
    <row r="58" spans="1:35" x14ac:dyDescent="0.25">
      <c r="A58" s="2">
        <f t="shared" si="4"/>
        <v>1.5000000000000004</v>
      </c>
      <c r="B58" s="52" t="s">
        <v>9</v>
      </c>
      <c r="C58" s="52"/>
      <c r="E58" s="2" t="s">
        <v>75</v>
      </c>
      <c r="F58" s="3">
        <f>IF(E58=Eingaben!$A$39,Eingaben!$B$39,IF('Bestehende Infrastruktur'!E58=Eingaben!$A$40,Eingaben!$B$40,IF(E58=Eingaben!$A$41,Eingaben!$B$41,IF(E58=Eingaben!$A$42,Eingaben!$B$42,IF(E58=Eingaben!$A$43,Eingaben!$B$43,"")))))</f>
        <v>4</v>
      </c>
      <c r="G58" s="1" t="s">
        <v>74</v>
      </c>
      <c r="H58" s="3">
        <f>IF(G58=Eingaben!$A$39,Eingaben!$B$39,IF('Bestehende Infrastruktur'!G58=Eingaben!$A$40,Eingaben!$B$40,IF(G58=Eingaben!$A$41,Eingaben!$B$41,IF(G58=Eingaben!$A$42,Eingaben!$B$42,IF(G58=Eingaben!$A$43,Eingaben!$B$43,"")))))</f>
        <v>5</v>
      </c>
      <c r="I58" s="1" t="s">
        <v>74</v>
      </c>
      <c r="J58" s="3">
        <f>IF(I58=Eingaben!$A$39,Eingaben!$B$39,IF('Bestehende Infrastruktur'!I58=Eingaben!$A$40,Eingaben!$B$40,IF(I58=Eingaben!$A$41,Eingaben!$B$41,IF(I58=Eingaben!$A$42,Eingaben!$B$42,IF(I58=Eingaben!$A$43,Eingaben!$B$43,"")))))</f>
        <v>5</v>
      </c>
      <c r="K58" s="1" t="s">
        <v>74</v>
      </c>
      <c r="L58" s="3">
        <f>IF(K58=Eingaben!$A$39,Eingaben!$B$39,IF('Bestehende Infrastruktur'!K58=Eingaben!$A$40,Eingaben!$B$40,IF(K58=Eingaben!$A$41,Eingaben!$B$41,IF(K58=Eingaben!$A$42,Eingaben!$B$42,IF(K58=Eingaben!$A$43,Eingaben!$B$43,"")))))</f>
        <v>5</v>
      </c>
      <c r="M58" s="1" t="s">
        <v>75</v>
      </c>
      <c r="N58" s="3">
        <f>IF(M58=Eingaben!$A$39,Eingaben!$B$39,IF('Bestehende Infrastruktur'!M58=Eingaben!$A$40,Eingaben!$B$40,IF(M58=Eingaben!$A$41,Eingaben!$B$41,IF(M58=Eingaben!$A$42,Eingaben!$B$42,IF(M58=Eingaben!$A$43,Eingaben!$B$43,"")))))</f>
        <v>4</v>
      </c>
      <c r="O58" s="1" t="s">
        <v>75</v>
      </c>
      <c r="P58" s="3">
        <f>IF(O58=Eingaben!$A$39,Eingaben!$B$39,IF('Bestehende Infrastruktur'!O58=Eingaben!$A$40,Eingaben!$B$40,IF(O58=Eingaben!$A$41,Eingaben!$B$41,IF(O58=Eingaben!$A$42,Eingaben!$B$42,IF(O58=Eingaben!$A$43,Eingaben!$B$43,"")))))</f>
        <v>4</v>
      </c>
      <c r="Q58" s="1" t="s">
        <v>75</v>
      </c>
      <c r="R58" s="3">
        <f>IF(Q58=Eingaben!$A$39,Eingaben!$B$39,IF('Bestehende Infrastruktur'!Q58=Eingaben!$A$40,Eingaben!$B$40,IF(Q58=Eingaben!$A$41,Eingaben!$B$41,IF(Q58=Eingaben!$A$42,Eingaben!$B$42,IF(Q58=Eingaben!$A$43,Eingaben!$B$43,"")))))</f>
        <v>4</v>
      </c>
      <c r="S58" s="1" t="s">
        <v>74</v>
      </c>
      <c r="T58" s="3">
        <f>IF(S58=Eingaben!$A$39,Eingaben!$B$39,IF('Bestehende Infrastruktur'!S58=Eingaben!$A$40,Eingaben!$B$40,IF(S58=Eingaben!$A$41,Eingaben!$B$41,IF(S58=Eingaben!$A$42,Eingaben!$B$42,IF(S58=Eingaben!$A$43,Eingaben!$B$43,"")))))</f>
        <v>5</v>
      </c>
      <c r="U58" s="1" t="s">
        <v>74</v>
      </c>
      <c r="V58" s="3">
        <f>IF(U58=Eingaben!$A$39,Eingaben!$B$39,IF('Bestehende Infrastruktur'!U58=Eingaben!$A$40,Eingaben!$B$40,IF(U58=Eingaben!$A$41,Eingaben!$B$41,IF(U58=Eingaben!$A$42,Eingaben!$B$42,IF(U58=Eingaben!$A$43,Eingaben!$B$43,"")))))</f>
        <v>5</v>
      </c>
      <c r="W58" s="1" t="s">
        <v>75</v>
      </c>
      <c r="X58" s="3">
        <f>IF(W58=Eingaben!$A$39,Eingaben!$B$39,IF('Bestehende Infrastruktur'!W58=Eingaben!$A$40,Eingaben!$B$40,IF(W58=Eingaben!$A$41,Eingaben!$B$41,IF(W58=Eingaben!$A$42,Eingaben!$B$42,IF(W58=Eingaben!$A$43,Eingaben!$B$43,"")))))</f>
        <v>4</v>
      </c>
      <c r="Y58" s="1" t="s">
        <v>74</v>
      </c>
      <c r="Z58" s="3">
        <f>IF(Y58=Eingaben!$A$39,Eingaben!$B$39,IF('Bestehende Infrastruktur'!Y58=Eingaben!$A$40,Eingaben!$B$40,IF(Y58=Eingaben!$A$41,Eingaben!$B$41,IF(Y58=Eingaben!$A$42,Eingaben!$B$42,IF(Y58=Eingaben!$A$43,Eingaben!$B$43,"")))))</f>
        <v>5</v>
      </c>
      <c r="AC58" s="3"/>
      <c r="AE58" s="3"/>
      <c r="AG58" s="3"/>
      <c r="AI58" s="3"/>
    </row>
    <row r="59" spans="1:35" ht="15" customHeight="1" x14ac:dyDescent="0.25">
      <c r="A59" s="2">
        <f t="shared" si="4"/>
        <v>1.6000000000000005</v>
      </c>
      <c r="B59" s="52" t="s">
        <v>79</v>
      </c>
      <c r="C59" s="52"/>
      <c r="E59" s="2" t="s">
        <v>75</v>
      </c>
      <c r="F59" s="3">
        <f>IF(E59=Eingaben!$A$39,Eingaben!$B$39,IF('Bestehende Infrastruktur'!E59=Eingaben!$A$40,Eingaben!$B$40,IF(E59=Eingaben!$A$41,Eingaben!$B$41,IF(E59=Eingaben!$A$42,Eingaben!$B$42,IF(E59=Eingaben!$A$43,Eingaben!$B$43,"")))))</f>
        <v>4</v>
      </c>
      <c r="G59" s="1" t="s">
        <v>74</v>
      </c>
      <c r="H59" s="3">
        <f>IF(G59=Eingaben!$A$39,Eingaben!$B$39,IF('Bestehende Infrastruktur'!G59=Eingaben!$A$40,Eingaben!$B$40,IF(G59=Eingaben!$A$41,Eingaben!$B$41,IF(G59=Eingaben!$A$42,Eingaben!$B$42,IF(G59=Eingaben!$A$43,Eingaben!$B$43,"")))))</f>
        <v>5</v>
      </c>
      <c r="I59" s="1" t="s">
        <v>74</v>
      </c>
      <c r="J59" s="3">
        <f>IF(I59=Eingaben!$A$39,Eingaben!$B$39,IF('Bestehende Infrastruktur'!I59=Eingaben!$A$40,Eingaben!$B$40,IF(I59=Eingaben!$A$41,Eingaben!$B$41,IF(I59=Eingaben!$A$42,Eingaben!$B$42,IF(I59=Eingaben!$A$43,Eingaben!$B$43,"")))))</f>
        <v>5</v>
      </c>
      <c r="K59" s="1" t="s">
        <v>74</v>
      </c>
      <c r="L59" s="3">
        <f>IF(K59=Eingaben!$A$39,Eingaben!$B$39,IF('Bestehende Infrastruktur'!K59=Eingaben!$A$40,Eingaben!$B$40,IF(K59=Eingaben!$A$41,Eingaben!$B$41,IF(K59=Eingaben!$A$42,Eingaben!$B$42,IF(K59=Eingaben!$A$43,Eingaben!$B$43,"")))))</f>
        <v>5</v>
      </c>
      <c r="M59" s="1" t="s">
        <v>74</v>
      </c>
      <c r="N59" s="3">
        <f>IF(M59=Eingaben!$A$39,Eingaben!$B$39,IF('Bestehende Infrastruktur'!M59=Eingaben!$A$40,Eingaben!$B$40,IF(M59=Eingaben!$A$41,Eingaben!$B$41,IF(M59=Eingaben!$A$42,Eingaben!$B$42,IF(M59=Eingaben!$A$43,Eingaben!$B$43,"")))))</f>
        <v>5</v>
      </c>
      <c r="O59" s="1" t="s">
        <v>75</v>
      </c>
      <c r="P59" s="3">
        <f>IF(O59=Eingaben!$A$39,Eingaben!$B$39,IF('Bestehende Infrastruktur'!O59=Eingaben!$A$40,Eingaben!$B$40,IF(O59=Eingaben!$A$41,Eingaben!$B$41,IF(O59=Eingaben!$A$42,Eingaben!$B$42,IF(O59=Eingaben!$A$43,Eingaben!$B$43,"")))))</f>
        <v>4</v>
      </c>
      <c r="Q59" s="1" t="s">
        <v>75</v>
      </c>
      <c r="R59" s="3">
        <f>IF(Q59=Eingaben!$A$39,Eingaben!$B$39,IF('Bestehende Infrastruktur'!Q59=Eingaben!$A$40,Eingaben!$B$40,IF(Q59=Eingaben!$A$41,Eingaben!$B$41,IF(Q59=Eingaben!$A$42,Eingaben!$B$42,IF(Q59=Eingaben!$A$43,Eingaben!$B$43,"")))))</f>
        <v>4</v>
      </c>
      <c r="S59" s="1" t="s">
        <v>74</v>
      </c>
      <c r="T59" s="3">
        <f>IF(S59=Eingaben!$A$39,Eingaben!$B$39,IF('Bestehende Infrastruktur'!S59=Eingaben!$A$40,Eingaben!$B$40,IF(S59=Eingaben!$A$41,Eingaben!$B$41,IF(S59=Eingaben!$A$42,Eingaben!$B$42,IF(S59=Eingaben!$A$43,Eingaben!$B$43,"")))))</f>
        <v>5</v>
      </c>
      <c r="U59" s="1" t="s">
        <v>74</v>
      </c>
      <c r="V59" s="3">
        <f>IF(U59=Eingaben!$A$39,Eingaben!$B$39,IF('Bestehende Infrastruktur'!U59=Eingaben!$A$40,Eingaben!$B$40,IF(U59=Eingaben!$A$41,Eingaben!$B$41,IF(U59=Eingaben!$A$42,Eingaben!$B$42,IF(U59=Eingaben!$A$43,Eingaben!$B$43,"")))))</f>
        <v>5</v>
      </c>
      <c r="W59" s="1" t="s">
        <v>75</v>
      </c>
      <c r="X59" s="3">
        <f>IF(W59=Eingaben!$A$39,Eingaben!$B$39,IF('Bestehende Infrastruktur'!W59=Eingaben!$A$40,Eingaben!$B$40,IF(W59=Eingaben!$A$41,Eingaben!$B$41,IF(W59=Eingaben!$A$42,Eingaben!$B$42,IF(W59=Eingaben!$A$43,Eingaben!$B$43,"")))))</f>
        <v>4</v>
      </c>
      <c r="Y59" s="1" t="s">
        <v>75</v>
      </c>
      <c r="Z59" s="3">
        <f>IF(Y59=Eingaben!$A$39,Eingaben!$B$39,IF('Bestehende Infrastruktur'!Y59=Eingaben!$A$40,Eingaben!$B$40,IF(Y59=Eingaben!$A$41,Eingaben!$B$41,IF(Y59=Eingaben!$A$42,Eingaben!$B$42,IF(Y59=Eingaben!$A$43,Eingaben!$B$43,"")))))</f>
        <v>4</v>
      </c>
      <c r="AC59" s="3"/>
      <c r="AE59" s="3"/>
      <c r="AG59" s="3"/>
      <c r="AI59" s="3"/>
    </row>
    <row r="60" spans="1:35" x14ac:dyDescent="0.25">
      <c r="H60" s="3"/>
      <c r="J60" s="3"/>
      <c r="L60" s="3"/>
      <c r="N60" s="3"/>
      <c r="P60" s="3"/>
      <c r="R60" s="3"/>
      <c r="T60" s="3"/>
      <c r="V60" s="3"/>
      <c r="X60" s="3"/>
      <c r="Z60" s="3"/>
      <c r="AC60" s="3"/>
      <c r="AE60" s="3"/>
      <c r="AG60" s="3"/>
      <c r="AI60" s="3"/>
    </row>
    <row r="61" spans="1:35" s="5" customFormat="1" ht="25.5" x14ac:dyDescent="0.25">
      <c r="A61" s="4">
        <v>2</v>
      </c>
      <c r="B61" s="5" t="s">
        <v>30</v>
      </c>
      <c r="C61" s="5" t="s">
        <v>83</v>
      </c>
      <c r="D61" s="19">
        <f>Eingaben!B22</f>
        <v>0.1</v>
      </c>
      <c r="E61" s="4">
        <v>15</v>
      </c>
      <c r="F61" s="12">
        <f>SUM(F62:F64)/COUNT(F62:F64)</f>
        <v>3</v>
      </c>
      <c r="H61" s="12">
        <f>SUM(H62:H64)/COUNT(H62:H64)</f>
        <v>3</v>
      </c>
      <c r="J61" s="12">
        <f>SUM(J62:J64)/COUNT(J62:J64)</f>
        <v>3</v>
      </c>
      <c r="L61" s="12">
        <f>SUM(L62:L64)/COUNT(L62:L64)</f>
        <v>3</v>
      </c>
      <c r="N61" s="12">
        <f>SUM(N62:N64)/COUNT(N62:N64)</f>
        <v>2.6666666666666665</v>
      </c>
      <c r="P61" s="12">
        <f>SUM(P62:P64)/COUNT(P62:P64)</f>
        <v>3</v>
      </c>
      <c r="R61" s="12">
        <f>SUM(R62:R64)/COUNT(R62:R64)</f>
        <v>3</v>
      </c>
      <c r="T61" s="12">
        <f>SUM(T62:T64)/COUNT(T62:T64)</f>
        <v>3</v>
      </c>
      <c r="V61" s="12">
        <f>SUM(V62:V64)/COUNT(V62:V64)</f>
        <v>3</v>
      </c>
      <c r="X61" s="12">
        <f>SUM(X62:X64)/COUNT(X62:X64)</f>
        <v>3</v>
      </c>
      <c r="Z61" s="12">
        <f>SUM(Z62:Z64)/COUNT(Z62:Z64)</f>
        <v>3.6666666666666665</v>
      </c>
      <c r="AC61" s="12"/>
      <c r="AE61" s="12"/>
      <c r="AG61" s="12"/>
      <c r="AI61" s="12"/>
    </row>
    <row r="62" spans="1:35" ht="25.5" customHeight="1" x14ac:dyDescent="0.25">
      <c r="A62" s="2">
        <f>A61+0.1</f>
        <v>2.1</v>
      </c>
      <c r="B62" s="52" t="s">
        <v>31</v>
      </c>
      <c r="C62" s="52"/>
      <c r="E62" s="2" t="s">
        <v>78</v>
      </c>
      <c r="F62" s="3">
        <f>IF(E62=Eingaben!$A$39,Eingaben!$B$39,IF('Bestehende Infrastruktur'!E62=Eingaben!$A$40,Eingaben!$B$40,IF(E62=Eingaben!$A$41,Eingaben!$B$41,IF(E62=Eingaben!$A$42,Eingaben!$B$42,IF(E62=Eingaben!$A$43,Eingaben!$B$43,"")))))</f>
        <v>3</v>
      </c>
      <c r="G62" s="1" t="s">
        <v>78</v>
      </c>
      <c r="H62" s="3">
        <f>IF(G62=Eingaben!$A$39,Eingaben!$B$39,IF('Bestehende Infrastruktur'!G62=Eingaben!$A$40,Eingaben!$B$40,IF(G62=Eingaben!$A$41,Eingaben!$B$41,IF(G62=Eingaben!$A$42,Eingaben!$B$42,IF(G62=Eingaben!$A$43,Eingaben!$B$43,"")))))</f>
        <v>3</v>
      </c>
      <c r="I62" s="1" t="s">
        <v>78</v>
      </c>
      <c r="J62" s="3">
        <f>IF(I62=Eingaben!$A$39,Eingaben!$B$39,IF('Bestehende Infrastruktur'!I62=Eingaben!$A$40,Eingaben!$B$40,IF(I62=Eingaben!$A$41,Eingaben!$B$41,IF(I62=Eingaben!$A$42,Eingaben!$B$42,IF(I62=Eingaben!$A$43,Eingaben!$B$43,"")))))</f>
        <v>3</v>
      </c>
      <c r="K62" s="1" t="s">
        <v>78</v>
      </c>
      <c r="L62" s="3">
        <f>IF(K62=Eingaben!$A$39,Eingaben!$B$39,IF('Bestehende Infrastruktur'!K62=Eingaben!$A$40,Eingaben!$B$40,IF(K62=Eingaben!$A$41,Eingaben!$B$41,IF(K62=Eingaben!$A$42,Eingaben!$B$42,IF(K62=Eingaben!$A$43,Eingaben!$B$43,"")))))</f>
        <v>3</v>
      </c>
      <c r="M62" s="1" t="s">
        <v>78</v>
      </c>
      <c r="N62" s="3">
        <f>IF(M62=Eingaben!$A$39,Eingaben!$B$39,IF('Bestehende Infrastruktur'!M62=Eingaben!$A$40,Eingaben!$B$40,IF(M62=Eingaben!$A$41,Eingaben!$B$41,IF(M62=Eingaben!$A$42,Eingaben!$B$42,IF(M62=Eingaben!$A$43,Eingaben!$B$43,"")))))</f>
        <v>3</v>
      </c>
      <c r="O62" s="1" t="s">
        <v>78</v>
      </c>
      <c r="P62" s="3">
        <f>IF(O62=Eingaben!$A$39,Eingaben!$B$39,IF('Bestehende Infrastruktur'!O62=Eingaben!$A$40,Eingaben!$B$40,IF(O62=Eingaben!$A$41,Eingaben!$B$41,IF(O62=Eingaben!$A$42,Eingaben!$B$42,IF(O62=Eingaben!$A$43,Eingaben!$B$43,"")))))</f>
        <v>3</v>
      </c>
      <c r="Q62" s="1" t="s">
        <v>78</v>
      </c>
      <c r="R62" s="3">
        <f>IF(Q62=Eingaben!$A$39,Eingaben!$B$39,IF('Bestehende Infrastruktur'!Q62=Eingaben!$A$40,Eingaben!$B$40,IF(Q62=Eingaben!$A$41,Eingaben!$B$41,IF(Q62=Eingaben!$A$42,Eingaben!$B$42,IF(Q62=Eingaben!$A$43,Eingaben!$B$43,"")))))</f>
        <v>3</v>
      </c>
      <c r="S62" s="1" t="s">
        <v>78</v>
      </c>
      <c r="T62" s="3">
        <f>IF(S62=Eingaben!$A$39,Eingaben!$B$39,IF('Bestehende Infrastruktur'!S62=Eingaben!$A$40,Eingaben!$B$40,IF(S62=Eingaben!$A$41,Eingaben!$B$41,IF(S62=Eingaben!$A$42,Eingaben!$B$42,IF(S62=Eingaben!$A$43,Eingaben!$B$43,"")))))</f>
        <v>3</v>
      </c>
      <c r="U62" s="1" t="s">
        <v>78</v>
      </c>
      <c r="V62" s="3">
        <f>IF(U62=Eingaben!$A$39,Eingaben!$B$39,IF('Bestehende Infrastruktur'!U62=Eingaben!$A$40,Eingaben!$B$40,IF(U62=Eingaben!$A$41,Eingaben!$B$41,IF(U62=Eingaben!$A$42,Eingaben!$B$42,IF(U62=Eingaben!$A$43,Eingaben!$B$43,"")))))</f>
        <v>3</v>
      </c>
      <c r="W62" s="1" t="s">
        <v>78</v>
      </c>
      <c r="X62" s="3">
        <f>IF(W62=Eingaben!$A$39,Eingaben!$B$39,IF('Bestehende Infrastruktur'!W62=Eingaben!$A$40,Eingaben!$B$40,IF(W62=Eingaben!$A$41,Eingaben!$B$41,IF(W62=Eingaben!$A$42,Eingaben!$B$42,IF(W62=Eingaben!$A$43,Eingaben!$B$43,"")))))</f>
        <v>3</v>
      </c>
      <c r="Y62" s="1" t="s">
        <v>75</v>
      </c>
      <c r="Z62" s="3">
        <f>IF(Y62=Eingaben!$A$39,Eingaben!$B$39,IF('Bestehende Infrastruktur'!Y62=Eingaben!$A$40,Eingaben!$B$40,IF(Y62=Eingaben!$A$41,Eingaben!$B$41,IF(Y62=Eingaben!$A$42,Eingaben!$B$42,IF(Y62=Eingaben!$A$43,Eingaben!$B$43,"")))))</f>
        <v>4</v>
      </c>
      <c r="AC62" s="3"/>
      <c r="AE62" s="3"/>
      <c r="AG62" s="3"/>
      <c r="AI62" s="3"/>
    </row>
    <row r="63" spans="1:35" ht="26.25" customHeight="1" x14ac:dyDescent="0.25">
      <c r="A63" s="2">
        <f>A62+0.1</f>
        <v>2.2000000000000002</v>
      </c>
      <c r="B63" s="52" t="s">
        <v>32</v>
      </c>
      <c r="C63" s="52"/>
      <c r="E63" s="2" t="s">
        <v>78</v>
      </c>
      <c r="F63" s="3">
        <f>IF(E63=Eingaben!$A$39,Eingaben!$B$39,IF('Bestehende Infrastruktur'!E63=Eingaben!$A$40,Eingaben!$B$40,IF(E63=Eingaben!$A$41,Eingaben!$B$41,IF(E63=Eingaben!$A$42,Eingaben!$B$42,IF(E63=Eingaben!$A$43,Eingaben!$B$43,"")))))</f>
        <v>3</v>
      </c>
      <c r="G63" s="1" t="s">
        <v>78</v>
      </c>
      <c r="H63" s="3">
        <f>IF(G63=Eingaben!$A$39,Eingaben!$B$39,IF('Bestehende Infrastruktur'!G63=Eingaben!$A$40,Eingaben!$B$40,IF(G63=Eingaben!$A$41,Eingaben!$B$41,IF(G63=Eingaben!$A$42,Eingaben!$B$42,IF(G63=Eingaben!$A$43,Eingaben!$B$43,"")))))</f>
        <v>3</v>
      </c>
      <c r="I63" s="1" t="s">
        <v>78</v>
      </c>
      <c r="J63" s="3">
        <f>IF(I63=Eingaben!$A$39,Eingaben!$B$39,IF('Bestehende Infrastruktur'!I63=Eingaben!$A$40,Eingaben!$B$40,IF(I63=Eingaben!$A$41,Eingaben!$B$41,IF(I63=Eingaben!$A$42,Eingaben!$B$42,IF(I63=Eingaben!$A$43,Eingaben!$B$43,"")))))</f>
        <v>3</v>
      </c>
      <c r="K63" s="1" t="s">
        <v>78</v>
      </c>
      <c r="L63" s="3">
        <f>IF(K63=Eingaben!$A$39,Eingaben!$B$39,IF('Bestehende Infrastruktur'!K63=Eingaben!$A$40,Eingaben!$B$40,IF(K63=Eingaben!$A$41,Eingaben!$B$41,IF(K63=Eingaben!$A$42,Eingaben!$B$42,IF(K63=Eingaben!$A$43,Eingaben!$B$43,"")))))</f>
        <v>3</v>
      </c>
      <c r="M63" s="1" t="s">
        <v>78</v>
      </c>
      <c r="N63" s="3">
        <f>IF(M63=Eingaben!$A$39,Eingaben!$B$39,IF('Bestehende Infrastruktur'!M63=Eingaben!$A$40,Eingaben!$B$40,IF(M63=Eingaben!$A$41,Eingaben!$B$41,IF(M63=Eingaben!$A$42,Eingaben!$B$42,IF(M63=Eingaben!$A$43,Eingaben!$B$43,"")))))</f>
        <v>3</v>
      </c>
      <c r="O63" s="1" t="s">
        <v>78</v>
      </c>
      <c r="P63" s="3">
        <f>IF(O63=Eingaben!$A$39,Eingaben!$B$39,IF('Bestehende Infrastruktur'!O63=Eingaben!$A$40,Eingaben!$B$40,IF(O63=Eingaben!$A$41,Eingaben!$B$41,IF(O63=Eingaben!$A$42,Eingaben!$B$42,IF(O63=Eingaben!$A$43,Eingaben!$B$43,"")))))</f>
        <v>3</v>
      </c>
      <c r="Q63" s="1" t="s">
        <v>78</v>
      </c>
      <c r="R63" s="3">
        <f>IF(Q63=Eingaben!$A$39,Eingaben!$B$39,IF('Bestehende Infrastruktur'!Q63=Eingaben!$A$40,Eingaben!$B$40,IF(Q63=Eingaben!$A$41,Eingaben!$B$41,IF(Q63=Eingaben!$A$42,Eingaben!$B$42,IF(Q63=Eingaben!$A$43,Eingaben!$B$43,"")))))</f>
        <v>3</v>
      </c>
      <c r="S63" s="1" t="s">
        <v>78</v>
      </c>
      <c r="T63" s="3">
        <f>IF(S63=Eingaben!$A$39,Eingaben!$B$39,IF('Bestehende Infrastruktur'!S63=Eingaben!$A$40,Eingaben!$B$40,IF(S63=Eingaben!$A$41,Eingaben!$B$41,IF(S63=Eingaben!$A$42,Eingaben!$B$42,IF(S63=Eingaben!$A$43,Eingaben!$B$43,"")))))</f>
        <v>3</v>
      </c>
      <c r="U63" s="1" t="s">
        <v>78</v>
      </c>
      <c r="V63" s="3">
        <f>IF(U63=Eingaben!$A$39,Eingaben!$B$39,IF('Bestehende Infrastruktur'!U63=Eingaben!$A$40,Eingaben!$B$40,IF(U63=Eingaben!$A$41,Eingaben!$B$41,IF(U63=Eingaben!$A$42,Eingaben!$B$42,IF(U63=Eingaben!$A$43,Eingaben!$B$43,"")))))</f>
        <v>3</v>
      </c>
      <c r="W63" s="1" t="s">
        <v>78</v>
      </c>
      <c r="X63" s="3">
        <f>IF(W63=Eingaben!$A$39,Eingaben!$B$39,IF('Bestehende Infrastruktur'!W63=Eingaben!$A$40,Eingaben!$B$40,IF(W63=Eingaben!$A$41,Eingaben!$B$41,IF(W63=Eingaben!$A$42,Eingaben!$B$42,IF(W63=Eingaben!$A$43,Eingaben!$B$43,"")))))</f>
        <v>3</v>
      </c>
      <c r="Y63" s="1" t="s">
        <v>75</v>
      </c>
      <c r="Z63" s="3">
        <f>IF(Y63=Eingaben!$A$39,Eingaben!$B$39,IF('Bestehende Infrastruktur'!Y63=Eingaben!$A$40,Eingaben!$B$40,IF(Y63=Eingaben!$A$41,Eingaben!$B$41,IF(Y63=Eingaben!$A$42,Eingaben!$B$42,IF(Y63=Eingaben!$A$43,Eingaben!$B$43,"")))))</f>
        <v>4</v>
      </c>
      <c r="AC63" s="3"/>
      <c r="AE63" s="3"/>
      <c r="AG63" s="3"/>
      <c r="AI63" s="3"/>
    </row>
    <row r="64" spans="1:35" ht="26.25" customHeight="1" x14ac:dyDescent="0.25">
      <c r="A64" s="2">
        <f>A63+0.1</f>
        <v>2.3000000000000003</v>
      </c>
      <c r="B64" s="52" t="s">
        <v>84</v>
      </c>
      <c r="C64" s="52"/>
      <c r="E64" s="2" t="s">
        <v>78</v>
      </c>
      <c r="F64" s="3">
        <f>IF(E64=Eingaben!$A$39,Eingaben!$B$39,IF('Bestehende Infrastruktur'!E64=Eingaben!$A$40,Eingaben!$B$40,IF(E64=Eingaben!$A$41,Eingaben!$B$41,IF(E64=Eingaben!$A$42,Eingaben!$B$42,IF(E64=Eingaben!$A$43,Eingaben!$B$43,"")))))</f>
        <v>3</v>
      </c>
      <c r="G64" s="1" t="s">
        <v>78</v>
      </c>
      <c r="H64" s="3">
        <f>IF(G64=Eingaben!$A$39,Eingaben!$B$39,IF('Bestehende Infrastruktur'!G64=Eingaben!$A$40,Eingaben!$B$40,IF(G64=Eingaben!$A$41,Eingaben!$B$41,IF(G64=Eingaben!$A$42,Eingaben!$B$42,IF(G64=Eingaben!$A$43,Eingaben!$B$43,"")))))</f>
        <v>3</v>
      </c>
      <c r="I64" s="1" t="s">
        <v>78</v>
      </c>
      <c r="J64" s="3">
        <f>IF(I64=Eingaben!$A$39,Eingaben!$B$39,IF('Bestehende Infrastruktur'!I64=Eingaben!$A$40,Eingaben!$B$40,IF(I64=Eingaben!$A$41,Eingaben!$B$41,IF(I64=Eingaben!$A$42,Eingaben!$B$42,IF(I64=Eingaben!$A$43,Eingaben!$B$43,"")))))</f>
        <v>3</v>
      </c>
      <c r="K64" s="1" t="s">
        <v>78</v>
      </c>
      <c r="L64" s="3">
        <f>IF(K64=Eingaben!$A$39,Eingaben!$B$39,IF('Bestehende Infrastruktur'!K64=Eingaben!$A$40,Eingaben!$B$40,IF(K64=Eingaben!$A$41,Eingaben!$B$41,IF(K64=Eingaben!$A$42,Eingaben!$B$42,IF(K64=Eingaben!$A$43,Eingaben!$B$43,"")))))</f>
        <v>3</v>
      </c>
      <c r="M64" s="1" t="s">
        <v>76</v>
      </c>
      <c r="N64" s="3">
        <f>IF(M64=Eingaben!$A$39,Eingaben!$B$39,IF('Bestehende Infrastruktur'!M64=Eingaben!$A$40,Eingaben!$B$40,IF(M64=Eingaben!$A$41,Eingaben!$B$41,IF(M64=Eingaben!$A$42,Eingaben!$B$42,IF(M64=Eingaben!$A$43,Eingaben!$B$43,"")))))</f>
        <v>2</v>
      </c>
      <c r="O64" s="1" t="s">
        <v>78</v>
      </c>
      <c r="P64" s="3">
        <f>IF(O64=Eingaben!$A$39,Eingaben!$B$39,IF('Bestehende Infrastruktur'!O64=Eingaben!$A$40,Eingaben!$B$40,IF(O64=Eingaben!$A$41,Eingaben!$B$41,IF(O64=Eingaben!$A$42,Eingaben!$B$42,IF(O64=Eingaben!$A$43,Eingaben!$B$43,"")))))</f>
        <v>3</v>
      </c>
      <c r="Q64" s="1" t="s">
        <v>78</v>
      </c>
      <c r="R64" s="3">
        <f>IF(Q64=Eingaben!$A$39,Eingaben!$B$39,IF('Bestehende Infrastruktur'!Q64=Eingaben!$A$40,Eingaben!$B$40,IF(Q64=Eingaben!$A$41,Eingaben!$B$41,IF(Q64=Eingaben!$A$42,Eingaben!$B$42,IF(Q64=Eingaben!$A$43,Eingaben!$B$43,"")))))</f>
        <v>3</v>
      </c>
      <c r="S64" s="1" t="s">
        <v>78</v>
      </c>
      <c r="T64" s="3">
        <f>IF(S64=Eingaben!$A$39,Eingaben!$B$39,IF('Bestehende Infrastruktur'!S64=Eingaben!$A$40,Eingaben!$B$40,IF(S64=Eingaben!$A$41,Eingaben!$B$41,IF(S64=Eingaben!$A$42,Eingaben!$B$42,IF(S64=Eingaben!$A$43,Eingaben!$B$43,"")))))</f>
        <v>3</v>
      </c>
      <c r="U64" s="1" t="s">
        <v>78</v>
      </c>
      <c r="V64" s="3">
        <f>IF(U64=Eingaben!$A$39,Eingaben!$B$39,IF('Bestehende Infrastruktur'!U64=Eingaben!$A$40,Eingaben!$B$40,IF(U64=Eingaben!$A$41,Eingaben!$B$41,IF(U64=Eingaben!$A$42,Eingaben!$B$42,IF(U64=Eingaben!$A$43,Eingaben!$B$43,"")))))</f>
        <v>3</v>
      </c>
      <c r="W64" s="1" t="s">
        <v>78</v>
      </c>
      <c r="X64" s="3">
        <f>IF(W64=Eingaben!$A$39,Eingaben!$B$39,IF('Bestehende Infrastruktur'!W64=Eingaben!$A$40,Eingaben!$B$40,IF(W64=Eingaben!$A$41,Eingaben!$B$41,IF(W64=Eingaben!$A$42,Eingaben!$B$42,IF(W64=Eingaben!$A$43,Eingaben!$B$43,"")))))</f>
        <v>3</v>
      </c>
      <c r="Y64" s="1" t="s">
        <v>78</v>
      </c>
      <c r="Z64" s="3">
        <f>IF(Y64=Eingaben!$A$39,Eingaben!$B$39,IF('Bestehende Infrastruktur'!Y64=Eingaben!$A$40,Eingaben!$B$40,IF(Y64=Eingaben!$A$41,Eingaben!$B$41,IF(Y64=Eingaben!$A$42,Eingaben!$B$42,IF(Y64=Eingaben!$A$43,Eingaben!$B$43,"")))))</f>
        <v>3</v>
      </c>
      <c r="AC64" s="3"/>
      <c r="AE64" s="3"/>
      <c r="AG64" s="3"/>
      <c r="AI64" s="3"/>
    </row>
    <row r="65" spans="1:35" ht="26.25" customHeight="1" x14ac:dyDescent="0.25">
      <c r="B65" s="2"/>
      <c r="C65" s="2"/>
      <c r="H65" s="3"/>
      <c r="J65" s="3"/>
      <c r="L65" s="3"/>
      <c r="N65" s="3"/>
      <c r="P65" s="3"/>
      <c r="R65" s="3"/>
      <c r="T65" s="3"/>
      <c r="V65" s="3"/>
      <c r="X65" s="3"/>
      <c r="Z65" s="3"/>
      <c r="AC65" s="3"/>
      <c r="AE65" s="3"/>
      <c r="AG65" s="3"/>
      <c r="AI65" s="3"/>
    </row>
    <row r="66" spans="1:35" s="5" customFormat="1" ht="25.5" x14ac:dyDescent="0.25">
      <c r="A66" s="4">
        <v>3</v>
      </c>
      <c r="B66" s="5" t="s">
        <v>0</v>
      </c>
      <c r="C66" s="5" t="s">
        <v>1</v>
      </c>
      <c r="D66" s="19">
        <f>Eingaben!B23</f>
        <v>0.1</v>
      </c>
      <c r="E66" s="4"/>
      <c r="F66" s="12">
        <f>SUM(F67:F68)/COUNT(F67:F68)</f>
        <v>1</v>
      </c>
      <c r="H66" s="12">
        <f>SUM(H67:H68)/COUNT(H67:H68)</f>
        <v>5</v>
      </c>
      <c r="J66" s="12">
        <f>SUM(J67:J68)/COUNT(J67:J68)</f>
        <v>5</v>
      </c>
      <c r="L66" s="12">
        <f>SUM(L67:L68)/COUNT(L67:L68)</f>
        <v>5</v>
      </c>
      <c r="N66" s="12">
        <f>SUM(N67:N68)/COUNT(N67:N68)</f>
        <v>5</v>
      </c>
      <c r="P66" s="12">
        <f>SUM(P67:P68)/COUNT(P67:P68)</f>
        <v>5</v>
      </c>
      <c r="R66" s="12">
        <f>SUM(R67:R68)/COUNT(R67:R68)</f>
        <v>5</v>
      </c>
      <c r="T66" s="12">
        <f>SUM(T67:T68)/COUNT(T67:T68)</f>
        <v>5</v>
      </c>
      <c r="V66" s="12">
        <f>SUM(V67:V68)/COUNT(V67:V68)</f>
        <v>5</v>
      </c>
      <c r="X66" s="12">
        <f>SUM(X67:X68)/COUNT(X67:X68)</f>
        <v>1</v>
      </c>
      <c r="Z66" s="12">
        <f>SUM(Z67:Z68)/COUNT(Z67:Z68)</f>
        <v>4.5</v>
      </c>
      <c r="AC66" s="12"/>
      <c r="AE66" s="12"/>
      <c r="AG66" s="12"/>
      <c r="AI66" s="12"/>
    </row>
    <row r="67" spans="1:35" ht="25.5" customHeight="1" x14ac:dyDescent="0.25">
      <c r="A67" s="2">
        <f>A66+0.1</f>
        <v>3.1</v>
      </c>
      <c r="B67" s="52" t="s">
        <v>4</v>
      </c>
      <c r="C67" s="52"/>
      <c r="E67" s="2" t="s">
        <v>77</v>
      </c>
      <c r="F67" s="3">
        <f>IF(E67=Eingaben!$A$39,Eingaben!$B$39,IF('Bestehende Infrastruktur'!E67=Eingaben!$A$40,Eingaben!$B$40,IF(E67=Eingaben!$A$41,Eingaben!$B$41,IF(E67=Eingaben!$A$42,Eingaben!$B$42,IF(E67=Eingaben!$A$43,Eingaben!$B$43,"")))))</f>
        <v>1</v>
      </c>
      <c r="G67" s="1" t="s">
        <v>74</v>
      </c>
      <c r="H67" s="3">
        <f>IF(G67=Eingaben!$A$39,Eingaben!$B$39,IF('Bestehende Infrastruktur'!G67=Eingaben!$A$40,Eingaben!$B$40,IF(G67=Eingaben!$A$41,Eingaben!$B$41,IF(G67=Eingaben!$A$42,Eingaben!$B$42,IF(G67=Eingaben!$A$43,Eingaben!$B$43,"")))))</f>
        <v>5</v>
      </c>
      <c r="I67" s="1" t="s">
        <v>74</v>
      </c>
      <c r="J67" s="3">
        <f>IF(I67=Eingaben!$A$39,Eingaben!$B$39,IF('Bestehende Infrastruktur'!I67=Eingaben!$A$40,Eingaben!$B$40,IF(I67=Eingaben!$A$41,Eingaben!$B$41,IF(I67=Eingaben!$A$42,Eingaben!$B$42,IF(I67=Eingaben!$A$43,Eingaben!$B$43,"")))))</f>
        <v>5</v>
      </c>
      <c r="K67" s="1" t="s">
        <v>74</v>
      </c>
      <c r="L67" s="3">
        <f>IF(K67=Eingaben!$A$39,Eingaben!$B$39,IF('Bestehende Infrastruktur'!K67=Eingaben!$A$40,Eingaben!$B$40,IF(K67=Eingaben!$A$41,Eingaben!$B$41,IF(K67=Eingaben!$A$42,Eingaben!$B$42,IF(K67=Eingaben!$A$43,Eingaben!$B$43,"")))))</f>
        <v>5</v>
      </c>
      <c r="M67" s="1" t="s">
        <v>74</v>
      </c>
      <c r="N67" s="3">
        <f>IF(M67=Eingaben!$A$39,Eingaben!$B$39,IF('Bestehende Infrastruktur'!M67=Eingaben!$A$40,Eingaben!$B$40,IF(M67=Eingaben!$A$41,Eingaben!$B$41,IF(M67=Eingaben!$A$42,Eingaben!$B$42,IF(M67=Eingaben!$A$43,Eingaben!$B$43,"")))))</f>
        <v>5</v>
      </c>
      <c r="O67" s="1" t="s">
        <v>74</v>
      </c>
      <c r="P67" s="3">
        <f>IF(O67=Eingaben!$A$39,Eingaben!$B$39,IF('Bestehende Infrastruktur'!O67=Eingaben!$A$40,Eingaben!$B$40,IF(O67=Eingaben!$A$41,Eingaben!$B$41,IF(O67=Eingaben!$A$42,Eingaben!$B$42,IF(O67=Eingaben!$A$43,Eingaben!$B$43,"")))))</f>
        <v>5</v>
      </c>
      <c r="Q67" s="1" t="s">
        <v>74</v>
      </c>
      <c r="R67" s="3">
        <f>IF(Q67=Eingaben!$A$39,Eingaben!$B$39,IF('Bestehende Infrastruktur'!Q67=Eingaben!$A$40,Eingaben!$B$40,IF(Q67=Eingaben!$A$41,Eingaben!$B$41,IF(Q67=Eingaben!$A$42,Eingaben!$B$42,IF(Q67=Eingaben!$A$43,Eingaben!$B$43,"")))))</f>
        <v>5</v>
      </c>
      <c r="S67" s="1" t="s">
        <v>74</v>
      </c>
      <c r="T67" s="3">
        <f>IF(S67=Eingaben!$A$39,Eingaben!$B$39,IF('Bestehende Infrastruktur'!S67=Eingaben!$A$40,Eingaben!$B$40,IF(S67=Eingaben!$A$41,Eingaben!$B$41,IF(S67=Eingaben!$A$42,Eingaben!$B$42,IF(S67=Eingaben!$A$43,Eingaben!$B$43,"")))))</f>
        <v>5</v>
      </c>
      <c r="U67" s="1" t="s">
        <v>74</v>
      </c>
      <c r="V67" s="3">
        <f>IF(U67=Eingaben!$A$39,Eingaben!$B$39,IF('Bestehende Infrastruktur'!U67=Eingaben!$A$40,Eingaben!$B$40,IF(U67=Eingaben!$A$41,Eingaben!$B$41,IF(U67=Eingaben!$A$42,Eingaben!$B$42,IF(U67=Eingaben!$A$43,Eingaben!$B$43,"")))))</f>
        <v>5</v>
      </c>
      <c r="W67" s="1" t="s">
        <v>77</v>
      </c>
      <c r="X67" s="3">
        <f>IF(W67=Eingaben!$A$39,Eingaben!$B$39,IF('Bestehende Infrastruktur'!W67=Eingaben!$A$40,Eingaben!$B$40,IF(W67=Eingaben!$A$41,Eingaben!$B$41,IF(W67=Eingaben!$A$42,Eingaben!$B$42,IF(W67=Eingaben!$A$43,Eingaben!$B$43,"")))))</f>
        <v>1</v>
      </c>
      <c r="Y67" s="1" t="s">
        <v>74</v>
      </c>
      <c r="Z67" s="3">
        <f>IF(Y67=Eingaben!$A$39,Eingaben!$B$39,IF('Bestehende Infrastruktur'!Y67=Eingaben!$A$40,Eingaben!$B$40,IF(Y67=Eingaben!$A$41,Eingaben!$B$41,IF(Y67=Eingaben!$A$42,Eingaben!$B$42,IF(Y67=Eingaben!$A$43,Eingaben!$B$43,"")))))</f>
        <v>5</v>
      </c>
      <c r="AC67" s="3"/>
      <c r="AE67" s="3"/>
      <c r="AG67" s="3"/>
      <c r="AI67" s="3"/>
    </row>
    <row r="68" spans="1:35" x14ac:dyDescent="0.25">
      <c r="A68" s="2">
        <f>A67+0.1</f>
        <v>3.2</v>
      </c>
      <c r="B68" s="52" t="s">
        <v>5</v>
      </c>
      <c r="C68" s="52"/>
      <c r="E68" s="2" t="s">
        <v>77</v>
      </c>
      <c r="F68" s="3">
        <f>IF(E68=Eingaben!$A$39,Eingaben!$B$39,IF('Bestehende Infrastruktur'!E68=Eingaben!$A$40,Eingaben!$B$40,IF(E68=Eingaben!$A$41,Eingaben!$B$41,IF(E68=Eingaben!$A$42,Eingaben!$B$42,IF(E68=Eingaben!$A$43,Eingaben!$B$43,"")))))</f>
        <v>1</v>
      </c>
      <c r="G68" s="1" t="s">
        <v>74</v>
      </c>
      <c r="H68" s="3">
        <f>IF(G68=Eingaben!$A$39,Eingaben!$B$39,IF('Bestehende Infrastruktur'!G68=Eingaben!$A$40,Eingaben!$B$40,IF(G68=Eingaben!$A$41,Eingaben!$B$41,IF(G68=Eingaben!$A$42,Eingaben!$B$42,IF(G68=Eingaben!$A$43,Eingaben!$B$43,"")))))</f>
        <v>5</v>
      </c>
      <c r="I68" s="1" t="s">
        <v>74</v>
      </c>
      <c r="J68" s="3">
        <f>IF(I68=Eingaben!$A$39,Eingaben!$B$39,IF('Bestehende Infrastruktur'!I68=Eingaben!$A$40,Eingaben!$B$40,IF(I68=Eingaben!$A$41,Eingaben!$B$41,IF(I68=Eingaben!$A$42,Eingaben!$B$42,IF(I68=Eingaben!$A$43,Eingaben!$B$43,"")))))</f>
        <v>5</v>
      </c>
      <c r="K68" s="1" t="s">
        <v>74</v>
      </c>
      <c r="L68" s="3">
        <f>IF(K68=Eingaben!$A$39,Eingaben!$B$39,IF('Bestehende Infrastruktur'!K68=Eingaben!$A$40,Eingaben!$B$40,IF(K68=Eingaben!$A$41,Eingaben!$B$41,IF(K68=Eingaben!$A$42,Eingaben!$B$42,IF(K68=Eingaben!$A$43,Eingaben!$B$43,"")))))</f>
        <v>5</v>
      </c>
      <c r="M68" s="1" t="s">
        <v>74</v>
      </c>
      <c r="N68" s="3">
        <f>IF(M68=Eingaben!$A$39,Eingaben!$B$39,IF('Bestehende Infrastruktur'!M68=Eingaben!$A$40,Eingaben!$B$40,IF(M68=Eingaben!$A$41,Eingaben!$B$41,IF(M68=Eingaben!$A$42,Eingaben!$B$42,IF(M68=Eingaben!$A$43,Eingaben!$B$43,"")))))</f>
        <v>5</v>
      </c>
      <c r="O68" s="1" t="s">
        <v>74</v>
      </c>
      <c r="P68" s="3">
        <f>IF(O68=Eingaben!$A$39,Eingaben!$B$39,IF('Bestehende Infrastruktur'!O68=Eingaben!$A$40,Eingaben!$B$40,IF(O68=Eingaben!$A$41,Eingaben!$B$41,IF(O68=Eingaben!$A$42,Eingaben!$B$42,IF(O68=Eingaben!$A$43,Eingaben!$B$43,"")))))</f>
        <v>5</v>
      </c>
      <c r="Q68" s="1" t="s">
        <v>74</v>
      </c>
      <c r="R68" s="3">
        <f>IF(Q68=Eingaben!$A$39,Eingaben!$B$39,IF('Bestehende Infrastruktur'!Q68=Eingaben!$A$40,Eingaben!$B$40,IF(Q68=Eingaben!$A$41,Eingaben!$B$41,IF(Q68=Eingaben!$A$42,Eingaben!$B$42,IF(Q68=Eingaben!$A$43,Eingaben!$B$43,"")))))</f>
        <v>5</v>
      </c>
      <c r="S68" s="1" t="s">
        <v>74</v>
      </c>
      <c r="T68" s="3">
        <f>IF(S68=Eingaben!$A$39,Eingaben!$B$39,IF('Bestehende Infrastruktur'!S68=Eingaben!$A$40,Eingaben!$B$40,IF(S68=Eingaben!$A$41,Eingaben!$B$41,IF(S68=Eingaben!$A$42,Eingaben!$B$42,IF(S68=Eingaben!$A$43,Eingaben!$B$43,"")))))</f>
        <v>5</v>
      </c>
      <c r="U68" s="1" t="s">
        <v>74</v>
      </c>
      <c r="V68" s="3">
        <f>IF(U68=Eingaben!$A$39,Eingaben!$B$39,IF('Bestehende Infrastruktur'!U68=Eingaben!$A$40,Eingaben!$B$40,IF(U68=Eingaben!$A$41,Eingaben!$B$41,IF(U68=Eingaben!$A$42,Eingaben!$B$42,IF(U68=Eingaben!$A$43,Eingaben!$B$43,"")))))</f>
        <v>5</v>
      </c>
      <c r="W68" s="1" t="s">
        <v>77</v>
      </c>
      <c r="X68" s="3">
        <f>IF(W68=Eingaben!$A$39,Eingaben!$B$39,IF('Bestehende Infrastruktur'!W68=Eingaben!$A$40,Eingaben!$B$40,IF(W68=Eingaben!$A$41,Eingaben!$B$41,IF(W68=Eingaben!$A$42,Eingaben!$B$42,IF(W68=Eingaben!$A$43,Eingaben!$B$43,"")))))</f>
        <v>1</v>
      </c>
      <c r="Y68" s="1" t="s">
        <v>75</v>
      </c>
      <c r="Z68" s="3">
        <f>IF(Y68=Eingaben!$A$39,Eingaben!$B$39,IF('Bestehende Infrastruktur'!Y68=Eingaben!$A$40,Eingaben!$B$40,IF(Y68=Eingaben!$A$41,Eingaben!$B$41,IF(Y68=Eingaben!$A$42,Eingaben!$B$42,IF(Y68=Eingaben!$A$43,Eingaben!$B$43,"")))))</f>
        <v>4</v>
      </c>
      <c r="AC68" s="3"/>
      <c r="AE68" s="3"/>
      <c r="AG68" s="3"/>
      <c r="AI68" s="3"/>
    </row>
    <row r="69" spans="1:35" x14ac:dyDescent="0.25">
      <c r="B69" s="2"/>
      <c r="C69" s="2"/>
      <c r="H69" s="3"/>
      <c r="J69" s="3"/>
      <c r="L69" s="3"/>
      <c r="N69" s="3"/>
      <c r="P69" s="3"/>
      <c r="R69" s="3"/>
      <c r="T69" s="3"/>
      <c r="V69" s="3"/>
      <c r="X69" s="3"/>
      <c r="Z69" s="3"/>
      <c r="AC69" s="3"/>
      <c r="AE69" s="3"/>
      <c r="AG69" s="3"/>
      <c r="AI69" s="3"/>
    </row>
    <row r="70" spans="1:35" s="5" customFormat="1" ht="51" x14ac:dyDescent="0.25">
      <c r="A70" s="4">
        <v>4</v>
      </c>
      <c r="B70" s="5" t="s">
        <v>26</v>
      </c>
      <c r="C70" s="5" t="s">
        <v>27</v>
      </c>
      <c r="D70" s="19">
        <f>Eingaben!B24</f>
        <v>0.1</v>
      </c>
      <c r="E70" s="4">
        <v>20</v>
      </c>
      <c r="F70" s="12">
        <f>SUM(F71:F74)/COUNT(F71:F74)</f>
        <v>3</v>
      </c>
      <c r="H70" s="12">
        <f>SUM(H71:H74)/COUNT(H71:H74)</f>
        <v>2.75</v>
      </c>
      <c r="J70" s="12">
        <f>SUM(J71:J74)/COUNT(J71:J74)</f>
        <v>4</v>
      </c>
      <c r="L70" s="12">
        <f>SUM(L71:L74)/COUNT(L71:L74)</f>
        <v>4</v>
      </c>
      <c r="N70" s="12">
        <f>SUM(N71:N74)/COUNT(N71:N74)</f>
        <v>4.25</v>
      </c>
      <c r="P70" s="12">
        <f>SUM(P71:P74)/COUNT(P71:P74)</f>
        <v>4</v>
      </c>
      <c r="R70" s="12">
        <f>SUM(R71:R74)/COUNT(R71:R74)</f>
        <v>3.75</v>
      </c>
      <c r="T70" s="12">
        <f>SUM(T71:T74)/COUNT(T71:T74)</f>
        <v>5</v>
      </c>
      <c r="V70" s="12">
        <f>SUM(V71:V74)/COUNT(V71:V74)</f>
        <v>4.5</v>
      </c>
      <c r="X70" s="12">
        <f>SUM(X71:X74)/COUNT(X71:X74)</f>
        <v>4</v>
      </c>
      <c r="Z70" s="12">
        <f>SUM(Z71:Z74)/COUNT(Z71:Z74)</f>
        <v>4.75</v>
      </c>
      <c r="AC70" s="12"/>
      <c r="AE70" s="12"/>
      <c r="AG70" s="12"/>
      <c r="AI70" s="12"/>
    </row>
    <row r="71" spans="1:35" x14ac:dyDescent="0.25">
      <c r="A71" s="2">
        <f>A70+0.1</f>
        <v>4.0999999999999996</v>
      </c>
      <c r="B71" s="52" t="s">
        <v>28</v>
      </c>
      <c r="C71" s="52"/>
      <c r="E71" s="2" t="s">
        <v>77</v>
      </c>
      <c r="F71" s="3">
        <f>IF(E71=Eingaben!$A$39,Eingaben!$B$39,IF('Bestehende Infrastruktur'!E71=Eingaben!$A$40,Eingaben!$B$40,IF(E71=Eingaben!$A$41,Eingaben!$B$41,IF(E71=Eingaben!$A$42,Eingaben!$B$42,IF(E71=Eingaben!$A$43,Eingaben!$B$43,"")))))</f>
        <v>1</v>
      </c>
      <c r="G71" s="1" t="s">
        <v>75</v>
      </c>
      <c r="H71" s="3">
        <f>IF(G71=Eingaben!$A$39,Eingaben!$B$39,IF('Bestehende Infrastruktur'!G71=Eingaben!$A$40,Eingaben!$B$40,IF(G71=Eingaben!$A$41,Eingaben!$B$41,IF(G71=Eingaben!$A$42,Eingaben!$B$42,IF(G71=Eingaben!$A$43,Eingaben!$B$43,"")))))</f>
        <v>4</v>
      </c>
      <c r="I71" s="1" t="s">
        <v>74</v>
      </c>
      <c r="J71" s="3">
        <f>IF(I71=Eingaben!$A$39,Eingaben!$B$39,IF('Bestehende Infrastruktur'!I71=Eingaben!$A$40,Eingaben!$B$40,IF(I71=Eingaben!$A$41,Eingaben!$B$41,IF(I71=Eingaben!$A$42,Eingaben!$B$42,IF(I71=Eingaben!$A$43,Eingaben!$B$43,"")))))</f>
        <v>5</v>
      </c>
      <c r="K71" s="1" t="s">
        <v>74</v>
      </c>
      <c r="L71" s="3">
        <f>IF(K71=Eingaben!$A$39,Eingaben!$B$39,IF('Bestehende Infrastruktur'!K71=Eingaben!$A$40,Eingaben!$B$40,IF(K71=Eingaben!$A$41,Eingaben!$B$41,IF(K71=Eingaben!$A$42,Eingaben!$B$42,IF(K71=Eingaben!$A$43,Eingaben!$B$43,"")))))</f>
        <v>5</v>
      </c>
      <c r="M71" s="1" t="s">
        <v>74</v>
      </c>
      <c r="N71" s="3">
        <f>IF(M71=Eingaben!$A$39,Eingaben!$B$39,IF('Bestehende Infrastruktur'!M71=Eingaben!$A$40,Eingaben!$B$40,IF(M71=Eingaben!$A$41,Eingaben!$B$41,IF(M71=Eingaben!$A$42,Eingaben!$B$42,IF(M71=Eingaben!$A$43,Eingaben!$B$43,"")))))</f>
        <v>5</v>
      </c>
      <c r="O71" s="1" t="s">
        <v>74</v>
      </c>
      <c r="P71" s="3">
        <f>IF(O71=Eingaben!$A$39,Eingaben!$B$39,IF('Bestehende Infrastruktur'!O71=Eingaben!$A$40,Eingaben!$B$40,IF(O71=Eingaben!$A$41,Eingaben!$B$41,IF(O71=Eingaben!$A$42,Eingaben!$B$42,IF(O71=Eingaben!$A$43,Eingaben!$B$43,"")))))</f>
        <v>5</v>
      </c>
      <c r="Q71" s="1" t="s">
        <v>74</v>
      </c>
      <c r="R71" s="3">
        <f>IF(Q71=Eingaben!$A$39,Eingaben!$B$39,IF('Bestehende Infrastruktur'!Q71=Eingaben!$A$40,Eingaben!$B$40,IF(Q71=Eingaben!$A$41,Eingaben!$B$41,IF(Q71=Eingaben!$A$42,Eingaben!$B$42,IF(Q71=Eingaben!$A$43,Eingaben!$B$43,"")))))</f>
        <v>5</v>
      </c>
      <c r="S71" s="1" t="s">
        <v>74</v>
      </c>
      <c r="T71" s="3">
        <f>IF(S71=Eingaben!$A$39,Eingaben!$B$39,IF('Bestehende Infrastruktur'!S71=Eingaben!$A$40,Eingaben!$B$40,IF(S71=Eingaben!$A$41,Eingaben!$B$41,IF(S71=Eingaben!$A$42,Eingaben!$B$42,IF(S71=Eingaben!$A$43,Eingaben!$B$43,"")))))</f>
        <v>5</v>
      </c>
      <c r="U71" s="1" t="s">
        <v>74</v>
      </c>
      <c r="V71" s="3">
        <f>IF(U71=Eingaben!$A$39,Eingaben!$B$39,IF('Bestehende Infrastruktur'!U71=Eingaben!$A$40,Eingaben!$B$40,IF(U71=Eingaben!$A$41,Eingaben!$B$41,IF(U71=Eingaben!$A$42,Eingaben!$B$42,IF(U71=Eingaben!$A$43,Eingaben!$B$43,"")))))</f>
        <v>5</v>
      </c>
      <c r="W71" s="1" t="s">
        <v>74</v>
      </c>
      <c r="X71" s="3">
        <f>IF(W71=Eingaben!$A$39,Eingaben!$B$39,IF('Bestehende Infrastruktur'!W71=Eingaben!$A$40,Eingaben!$B$40,IF(W71=Eingaben!$A$41,Eingaben!$B$41,IF(W71=Eingaben!$A$42,Eingaben!$B$42,IF(W71=Eingaben!$A$43,Eingaben!$B$43,"")))))</f>
        <v>5</v>
      </c>
      <c r="Y71" s="1" t="s">
        <v>74</v>
      </c>
      <c r="Z71" s="3">
        <f>IF(Y71=Eingaben!$A$39,Eingaben!$B$39,IF('Bestehende Infrastruktur'!Y71=Eingaben!$A$40,Eingaben!$B$40,IF(Y71=Eingaben!$A$41,Eingaben!$B$41,IF(Y71=Eingaben!$A$42,Eingaben!$B$42,IF(Y71=Eingaben!$A$43,Eingaben!$B$43,"")))))</f>
        <v>5</v>
      </c>
      <c r="AC71" s="3"/>
      <c r="AE71" s="3"/>
      <c r="AG71" s="3"/>
      <c r="AI71" s="3"/>
    </row>
    <row r="72" spans="1:35" x14ac:dyDescent="0.25">
      <c r="A72" s="2">
        <f>A71+0.1</f>
        <v>4.1999999999999993</v>
      </c>
      <c r="B72" s="52" t="s">
        <v>29</v>
      </c>
      <c r="C72" s="52"/>
      <c r="E72" s="2" t="s">
        <v>74</v>
      </c>
      <c r="F72" s="3">
        <f>IF(E72=Eingaben!$A$39,Eingaben!$B$39,IF('Bestehende Infrastruktur'!E72=Eingaben!$A$40,Eingaben!$B$40,IF(E72=Eingaben!$A$41,Eingaben!$B$41,IF(E72=Eingaben!$A$42,Eingaben!$B$42,IF(E72=Eingaben!$A$43,Eingaben!$B$43,"")))))</f>
        <v>5</v>
      </c>
      <c r="G72" s="1" t="s">
        <v>75</v>
      </c>
      <c r="H72" s="3">
        <f>IF(G72=Eingaben!$A$39,Eingaben!$B$39,IF('Bestehende Infrastruktur'!G72=Eingaben!$A$40,Eingaben!$B$40,IF(G72=Eingaben!$A$41,Eingaben!$B$41,IF(G72=Eingaben!$A$42,Eingaben!$B$42,IF(G72=Eingaben!$A$43,Eingaben!$B$43,"")))))</f>
        <v>4</v>
      </c>
      <c r="I72" s="1" t="s">
        <v>74</v>
      </c>
      <c r="J72" s="3">
        <f>IF(I72=Eingaben!$A$39,Eingaben!$B$39,IF('Bestehende Infrastruktur'!I72=Eingaben!$A$40,Eingaben!$B$40,IF(I72=Eingaben!$A$41,Eingaben!$B$41,IF(I72=Eingaben!$A$42,Eingaben!$B$42,IF(I72=Eingaben!$A$43,Eingaben!$B$43,"")))))</f>
        <v>5</v>
      </c>
      <c r="K72" s="1" t="s">
        <v>74</v>
      </c>
      <c r="L72" s="3">
        <f>IF(K72=Eingaben!$A$39,Eingaben!$B$39,IF('Bestehende Infrastruktur'!K72=Eingaben!$A$40,Eingaben!$B$40,IF(K72=Eingaben!$A$41,Eingaben!$B$41,IF(K72=Eingaben!$A$42,Eingaben!$B$42,IF(K72=Eingaben!$A$43,Eingaben!$B$43,"")))))</f>
        <v>5</v>
      </c>
      <c r="M72" s="1" t="s">
        <v>74</v>
      </c>
      <c r="N72" s="3">
        <f>IF(M72=Eingaben!$A$39,Eingaben!$B$39,IF('Bestehende Infrastruktur'!M72=Eingaben!$A$40,Eingaben!$B$40,IF(M72=Eingaben!$A$41,Eingaben!$B$41,IF(M72=Eingaben!$A$42,Eingaben!$B$42,IF(M72=Eingaben!$A$43,Eingaben!$B$43,"")))))</f>
        <v>5</v>
      </c>
      <c r="O72" s="1" t="s">
        <v>75</v>
      </c>
      <c r="P72" s="3">
        <f>IF(O72=Eingaben!$A$39,Eingaben!$B$39,IF('Bestehende Infrastruktur'!O72=Eingaben!$A$40,Eingaben!$B$40,IF(O72=Eingaben!$A$41,Eingaben!$B$41,IF(O72=Eingaben!$A$42,Eingaben!$B$42,IF(O72=Eingaben!$A$43,Eingaben!$B$43,"")))))</f>
        <v>4</v>
      </c>
      <c r="Q72" s="1" t="s">
        <v>75</v>
      </c>
      <c r="R72" s="3">
        <f>IF(Q72=Eingaben!$A$39,Eingaben!$B$39,IF('Bestehende Infrastruktur'!Q72=Eingaben!$A$40,Eingaben!$B$40,IF(Q72=Eingaben!$A$41,Eingaben!$B$41,IF(Q72=Eingaben!$A$42,Eingaben!$B$42,IF(Q72=Eingaben!$A$43,Eingaben!$B$43,"")))))</f>
        <v>4</v>
      </c>
      <c r="S72" s="1" t="s">
        <v>74</v>
      </c>
      <c r="T72" s="3">
        <f>IF(S72=Eingaben!$A$39,Eingaben!$B$39,IF('Bestehende Infrastruktur'!S72=Eingaben!$A$40,Eingaben!$B$40,IF(S72=Eingaben!$A$41,Eingaben!$B$41,IF(S72=Eingaben!$A$42,Eingaben!$B$42,IF(S72=Eingaben!$A$43,Eingaben!$B$43,"")))))</f>
        <v>5</v>
      </c>
      <c r="U72" s="1" t="s">
        <v>74</v>
      </c>
      <c r="V72" s="3">
        <f>IF(U72=Eingaben!$A$39,Eingaben!$B$39,IF('Bestehende Infrastruktur'!U72=Eingaben!$A$40,Eingaben!$B$40,IF(U72=Eingaben!$A$41,Eingaben!$B$41,IF(U72=Eingaben!$A$42,Eingaben!$B$42,IF(U72=Eingaben!$A$43,Eingaben!$B$43,"")))))</f>
        <v>5</v>
      </c>
      <c r="W72" s="1" t="s">
        <v>74</v>
      </c>
      <c r="X72" s="3">
        <f>IF(W72=Eingaben!$A$39,Eingaben!$B$39,IF('Bestehende Infrastruktur'!W72=Eingaben!$A$40,Eingaben!$B$40,IF(W72=Eingaben!$A$41,Eingaben!$B$41,IF(W72=Eingaben!$A$42,Eingaben!$B$42,IF(W72=Eingaben!$A$43,Eingaben!$B$43,"")))))</f>
        <v>5</v>
      </c>
      <c r="Y72" s="1" t="s">
        <v>74</v>
      </c>
      <c r="Z72" s="3">
        <f>IF(Y72=Eingaben!$A$39,Eingaben!$B$39,IF('Bestehende Infrastruktur'!Y72=Eingaben!$A$40,Eingaben!$B$40,IF(Y72=Eingaben!$A$41,Eingaben!$B$41,IF(Y72=Eingaben!$A$42,Eingaben!$B$42,IF(Y72=Eingaben!$A$43,Eingaben!$B$43,"")))))</f>
        <v>5</v>
      </c>
      <c r="AC72" s="3"/>
      <c r="AE72" s="3"/>
      <c r="AG72" s="3"/>
      <c r="AI72" s="3"/>
    </row>
    <row r="73" spans="1:35" x14ac:dyDescent="0.25">
      <c r="A73" s="2">
        <f t="shared" ref="A73:A74" si="5">A72+0.1</f>
        <v>4.2999999999999989</v>
      </c>
      <c r="B73" s="52" t="s">
        <v>81</v>
      </c>
      <c r="C73" s="52"/>
      <c r="E73" s="2" t="s">
        <v>77</v>
      </c>
      <c r="F73" s="3">
        <f>IF(E73=Eingaben!$A$39,Eingaben!$B$39,IF('Bestehende Infrastruktur'!E73=Eingaben!$A$40,Eingaben!$B$40,IF(E73=Eingaben!$A$41,Eingaben!$B$41,IF(E73=Eingaben!$A$42,Eingaben!$B$42,IF(E73=Eingaben!$A$43,Eingaben!$B$43,"")))))</f>
        <v>1</v>
      </c>
      <c r="G73" s="1" t="s">
        <v>76</v>
      </c>
      <c r="H73" s="3">
        <f>IF(G73=Eingaben!$A$39,Eingaben!$B$39,IF('Bestehende Infrastruktur'!G73=Eingaben!$A$40,Eingaben!$B$40,IF(G73=Eingaben!$A$41,Eingaben!$B$41,IF(G73=Eingaben!$A$42,Eingaben!$B$42,IF(G73=Eingaben!$A$43,Eingaben!$B$43,"")))))</f>
        <v>2</v>
      </c>
      <c r="I73" s="1" t="s">
        <v>78</v>
      </c>
      <c r="J73" s="3">
        <f>IF(I73=Eingaben!$A$39,Eingaben!$B$39,IF('Bestehende Infrastruktur'!I73=Eingaben!$A$40,Eingaben!$B$40,IF(I73=Eingaben!$A$41,Eingaben!$B$41,IF(I73=Eingaben!$A$42,Eingaben!$B$42,IF(I73=Eingaben!$A$43,Eingaben!$B$43,"")))))</f>
        <v>3</v>
      </c>
      <c r="K73" s="1" t="s">
        <v>78</v>
      </c>
      <c r="L73" s="3">
        <f>IF(K73=Eingaben!$A$39,Eingaben!$B$39,IF('Bestehende Infrastruktur'!K73=Eingaben!$A$40,Eingaben!$B$40,IF(K73=Eingaben!$A$41,Eingaben!$B$41,IF(K73=Eingaben!$A$42,Eingaben!$B$42,IF(K73=Eingaben!$A$43,Eingaben!$B$43,"")))))</f>
        <v>3</v>
      </c>
      <c r="M73" s="1" t="s">
        <v>74</v>
      </c>
      <c r="N73" s="3">
        <f>IF(M73=Eingaben!$A$39,Eingaben!$B$39,IF('Bestehende Infrastruktur'!M73=Eingaben!$A$40,Eingaben!$B$40,IF(M73=Eingaben!$A$41,Eingaben!$B$41,IF(M73=Eingaben!$A$42,Eingaben!$B$42,IF(M73=Eingaben!$A$43,Eingaben!$B$43,"")))))</f>
        <v>5</v>
      </c>
      <c r="O73" s="1" t="s">
        <v>74</v>
      </c>
      <c r="P73" s="3">
        <f>IF(O73=Eingaben!$A$39,Eingaben!$B$39,IF('Bestehende Infrastruktur'!O73=Eingaben!$A$40,Eingaben!$B$40,IF(O73=Eingaben!$A$41,Eingaben!$B$41,IF(O73=Eingaben!$A$42,Eingaben!$B$42,IF(O73=Eingaben!$A$43,Eingaben!$B$43,"")))))</f>
        <v>5</v>
      </c>
      <c r="Q73" s="1" t="s">
        <v>75</v>
      </c>
      <c r="R73" s="3">
        <f>IF(Q73=Eingaben!$A$39,Eingaben!$B$39,IF('Bestehende Infrastruktur'!Q73=Eingaben!$A$40,Eingaben!$B$40,IF(Q73=Eingaben!$A$41,Eingaben!$B$41,IF(Q73=Eingaben!$A$42,Eingaben!$B$42,IF(Q73=Eingaben!$A$43,Eingaben!$B$43,"")))))</f>
        <v>4</v>
      </c>
      <c r="S73" s="1" t="s">
        <v>74</v>
      </c>
      <c r="T73" s="3">
        <f>IF(S73=Eingaben!$A$39,Eingaben!$B$39,IF('Bestehende Infrastruktur'!S73=Eingaben!$A$40,Eingaben!$B$40,IF(S73=Eingaben!$A$41,Eingaben!$B$41,IF(S73=Eingaben!$A$42,Eingaben!$B$42,IF(S73=Eingaben!$A$43,Eingaben!$B$43,"")))))</f>
        <v>5</v>
      </c>
      <c r="U73" s="1" t="s">
        <v>74</v>
      </c>
      <c r="V73" s="3">
        <f>IF(U73=Eingaben!$A$39,Eingaben!$B$39,IF('Bestehende Infrastruktur'!U73=Eingaben!$A$40,Eingaben!$B$40,IF(U73=Eingaben!$A$41,Eingaben!$B$41,IF(U73=Eingaben!$A$42,Eingaben!$B$42,IF(U73=Eingaben!$A$43,Eingaben!$B$43,"")))))</f>
        <v>5</v>
      </c>
      <c r="W73" s="1" t="s">
        <v>76</v>
      </c>
      <c r="X73" s="3">
        <f>IF(W73=Eingaben!$A$39,Eingaben!$B$39,IF('Bestehende Infrastruktur'!W73=Eingaben!$A$40,Eingaben!$B$40,IF(W73=Eingaben!$A$41,Eingaben!$B$41,IF(W73=Eingaben!$A$42,Eingaben!$B$42,IF(W73=Eingaben!$A$43,Eingaben!$B$43,"")))))</f>
        <v>2</v>
      </c>
      <c r="Y73" s="1" t="s">
        <v>74</v>
      </c>
      <c r="Z73" s="3">
        <f>IF(Y73=Eingaben!$A$39,Eingaben!$B$39,IF('Bestehende Infrastruktur'!Y73=Eingaben!$A$40,Eingaben!$B$40,IF(Y73=Eingaben!$A$41,Eingaben!$B$41,IF(Y73=Eingaben!$A$42,Eingaben!$B$42,IF(Y73=Eingaben!$A$43,Eingaben!$B$43,"")))))</f>
        <v>5</v>
      </c>
      <c r="AC73" s="3"/>
      <c r="AE73" s="3"/>
      <c r="AG73" s="3"/>
      <c r="AI73" s="3"/>
    </row>
    <row r="74" spans="1:35" x14ac:dyDescent="0.25">
      <c r="A74" s="2">
        <f t="shared" si="5"/>
        <v>4.3999999999999986</v>
      </c>
      <c r="B74" s="52" t="s">
        <v>82</v>
      </c>
      <c r="C74" s="52"/>
      <c r="E74" s="2" t="s">
        <v>74</v>
      </c>
      <c r="F74" s="3">
        <f>IF(E74=Eingaben!$A$39,Eingaben!$B$39,IF('Bestehende Infrastruktur'!E74=Eingaben!$A$40,Eingaben!$B$40,IF(E74=Eingaben!$A$41,Eingaben!$B$41,IF(E74=Eingaben!$A$42,Eingaben!$B$42,IF(E74=Eingaben!$A$43,Eingaben!$B$43,"")))))</f>
        <v>5</v>
      </c>
      <c r="G74" s="1" t="s">
        <v>77</v>
      </c>
      <c r="H74" s="3">
        <f>IF(G74=Eingaben!$A$39,Eingaben!$B$39,IF('Bestehende Infrastruktur'!G74=Eingaben!$A$40,Eingaben!$B$40,IF(G74=Eingaben!$A$41,Eingaben!$B$41,IF(G74=Eingaben!$A$42,Eingaben!$B$42,IF(G74=Eingaben!$A$43,Eingaben!$B$43,"")))))</f>
        <v>1</v>
      </c>
      <c r="I74" s="1" t="s">
        <v>78</v>
      </c>
      <c r="J74" s="3">
        <f>IF(I74=Eingaben!$A$39,Eingaben!$B$39,IF('Bestehende Infrastruktur'!I74=Eingaben!$A$40,Eingaben!$B$40,IF(I74=Eingaben!$A$41,Eingaben!$B$41,IF(I74=Eingaben!$A$42,Eingaben!$B$42,IF(I74=Eingaben!$A$43,Eingaben!$B$43,"")))))</f>
        <v>3</v>
      </c>
      <c r="K74" s="1" t="s">
        <v>78</v>
      </c>
      <c r="L74" s="3">
        <f>IF(K74=Eingaben!$A$39,Eingaben!$B$39,IF('Bestehende Infrastruktur'!K74=Eingaben!$A$40,Eingaben!$B$40,IF(K74=Eingaben!$A$41,Eingaben!$B$41,IF(K74=Eingaben!$A$42,Eingaben!$B$42,IF(K74=Eingaben!$A$43,Eingaben!$B$43,"")))))</f>
        <v>3</v>
      </c>
      <c r="M74" s="1" t="s">
        <v>76</v>
      </c>
      <c r="N74" s="3">
        <f>IF(M74=Eingaben!$A$39,Eingaben!$B$39,IF('Bestehende Infrastruktur'!M74=Eingaben!$A$40,Eingaben!$B$40,IF(M74=Eingaben!$A$41,Eingaben!$B$41,IF(M74=Eingaben!$A$42,Eingaben!$B$42,IF(M74=Eingaben!$A$43,Eingaben!$B$43,"")))))</f>
        <v>2</v>
      </c>
      <c r="O74" s="1" t="s">
        <v>76</v>
      </c>
      <c r="P74" s="3">
        <f>IF(O74=Eingaben!$A$39,Eingaben!$B$39,IF('Bestehende Infrastruktur'!O74=Eingaben!$A$40,Eingaben!$B$40,IF(O74=Eingaben!$A$41,Eingaben!$B$41,IF(O74=Eingaben!$A$42,Eingaben!$B$42,IF(O74=Eingaben!$A$43,Eingaben!$B$43,"")))))</f>
        <v>2</v>
      </c>
      <c r="Q74" s="1" t="s">
        <v>76</v>
      </c>
      <c r="R74" s="3">
        <f>IF(Q74=Eingaben!$A$39,Eingaben!$B$39,IF('Bestehende Infrastruktur'!Q74=Eingaben!$A$40,Eingaben!$B$40,IF(Q74=Eingaben!$A$41,Eingaben!$B$41,IF(Q74=Eingaben!$A$42,Eingaben!$B$42,IF(Q74=Eingaben!$A$43,Eingaben!$B$43,"")))))</f>
        <v>2</v>
      </c>
      <c r="S74" s="1" t="s">
        <v>74</v>
      </c>
      <c r="T74" s="3">
        <f>IF(S74=Eingaben!$A$39,Eingaben!$B$39,IF('Bestehende Infrastruktur'!S74=Eingaben!$A$40,Eingaben!$B$40,IF(S74=Eingaben!$A$41,Eingaben!$B$41,IF(S74=Eingaben!$A$42,Eingaben!$B$42,IF(S74=Eingaben!$A$43,Eingaben!$B$43,"")))))</f>
        <v>5</v>
      </c>
      <c r="U74" s="1" t="s">
        <v>78</v>
      </c>
      <c r="V74" s="3">
        <f>IF(U74=Eingaben!$A$39,Eingaben!$B$39,IF('Bestehende Infrastruktur'!U74=Eingaben!$A$40,Eingaben!$B$40,IF(U74=Eingaben!$A$41,Eingaben!$B$41,IF(U74=Eingaben!$A$42,Eingaben!$B$42,IF(U74=Eingaben!$A$43,Eingaben!$B$43,"")))))</f>
        <v>3</v>
      </c>
      <c r="W74" s="1" t="s">
        <v>75</v>
      </c>
      <c r="X74" s="3">
        <f>IF(W74=Eingaben!$A$39,Eingaben!$B$39,IF('Bestehende Infrastruktur'!W74=Eingaben!$A$40,Eingaben!$B$40,IF(W74=Eingaben!$A$41,Eingaben!$B$41,IF(W74=Eingaben!$A$42,Eingaben!$B$42,IF(W74=Eingaben!$A$43,Eingaben!$B$43,"")))))</f>
        <v>4</v>
      </c>
      <c r="Y74" s="1" t="s">
        <v>75</v>
      </c>
      <c r="Z74" s="3">
        <f>IF(Y74=Eingaben!$A$39,Eingaben!$B$39,IF('Bestehende Infrastruktur'!Y74=Eingaben!$A$40,Eingaben!$B$40,IF(Y74=Eingaben!$A$41,Eingaben!$B$41,IF(Y74=Eingaben!$A$42,Eingaben!$B$42,IF(Y74=Eingaben!$A$43,Eingaben!$B$43,"")))))</f>
        <v>4</v>
      </c>
      <c r="AC74" s="3"/>
      <c r="AE74" s="3"/>
      <c r="AG74" s="3"/>
      <c r="AI74" s="3"/>
    </row>
    <row r="75" spans="1:35" x14ac:dyDescent="0.25">
      <c r="H75" s="3"/>
      <c r="J75" s="3"/>
      <c r="L75" s="3"/>
      <c r="N75" s="3"/>
      <c r="P75" s="3"/>
      <c r="R75" s="3"/>
      <c r="T75" s="3"/>
      <c r="V75" s="3"/>
      <c r="X75" s="3"/>
      <c r="Z75" s="3"/>
      <c r="AC75" s="3"/>
      <c r="AE75" s="3"/>
      <c r="AG75" s="3"/>
      <c r="AI75" s="3"/>
    </row>
    <row r="76" spans="1:35" s="5" customFormat="1" ht="38.25" x14ac:dyDescent="0.25">
      <c r="A76" s="4">
        <v>5</v>
      </c>
      <c r="B76" s="5" t="s">
        <v>24</v>
      </c>
      <c r="C76" s="5" t="s">
        <v>25</v>
      </c>
      <c r="D76" s="19">
        <f>Eingaben!B25</f>
        <v>0.2</v>
      </c>
      <c r="E76" s="4">
        <v>10</v>
      </c>
      <c r="F76" s="12">
        <f>SUM(F77:F78)/COUNT(F77:F78)</f>
        <v>5</v>
      </c>
      <c r="H76" s="12">
        <f>SUM(H77:H78)/COUNT(H77:H78)</f>
        <v>3</v>
      </c>
      <c r="J76" s="12">
        <f>SUM(J77:J78)/COUNT(J77:J78)</f>
        <v>4</v>
      </c>
      <c r="L76" s="12">
        <f>SUM(L77:L78)/COUNT(L77:L78)</f>
        <v>4</v>
      </c>
      <c r="N76" s="12">
        <f>SUM(N77:N78)/COUNT(N77:N78)</f>
        <v>3</v>
      </c>
      <c r="P76" s="12">
        <f>SUM(P77:P78)/COUNT(P77:P78)</f>
        <v>5</v>
      </c>
      <c r="R76" s="12">
        <f>SUM(R77:R78)/COUNT(R77:R78)</f>
        <v>1</v>
      </c>
      <c r="T76" s="12">
        <f>SUM(T77:T78)/COUNT(T77:T78)</f>
        <v>3</v>
      </c>
      <c r="V76" s="12">
        <f>SUM(V77:V78)/COUNT(V77:V78)</f>
        <v>3</v>
      </c>
      <c r="X76" s="12">
        <f>SUM(X77:X78)/COUNT(X77:X78)</f>
        <v>2</v>
      </c>
      <c r="Z76" s="12">
        <f>SUM(Z77:Z78)/COUNT(Z77:Z78)</f>
        <v>5</v>
      </c>
      <c r="AC76" s="12"/>
      <c r="AE76" s="12"/>
      <c r="AG76" s="12"/>
      <c r="AI76" s="12"/>
    </row>
    <row r="77" spans="1:35" x14ac:dyDescent="0.25">
      <c r="A77" s="48">
        <v>5.0999999999999996</v>
      </c>
      <c r="B77" s="52" t="s">
        <v>80</v>
      </c>
      <c r="C77" s="52"/>
      <c r="E77" s="2" t="s">
        <v>74</v>
      </c>
      <c r="F77" s="3">
        <f>IF(E77=Eingaben!$A$39,Eingaben!$B$39,IF('Bestehende Infrastruktur'!E77=Eingaben!$A$40,Eingaben!$B$40,IF(E77=Eingaben!$A$41,Eingaben!$B$41,IF(E77=Eingaben!$A$42,Eingaben!$B$42,IF(E77=Eingaben!$A$43,Eingaben!$B$43,"")))))</f>
        <v>5</v>
      </c>
      <c r="G77" s="1" t="s">
        <v>78</v>
      </c>
      <c r="H77" s="3">
        <f>IF(G77=Eingaben!$A$39,Eingaben!$B$39,IF('Bestehende Infrastruktur'!G77=Eingaben!$A$40,Eingaben!$B$40,IF(G77=Eingaben!$A$41,Eingaben!$B$41,IF(G77=Eingaben!$A$42,Eingaben!$B$42,IF(G77=Eingaben!$A$43,Eingaben!$B$43,"")))))</f>
        <v>3</v>
      </c>
      <c r="I77" s="1" t="s">
        <v>75</v>
      </c>
      <c r="J77" s="3">
        <f>IF(I77=Eingaben!$A$39,Eingaben!$B$39,IF('Bestehende Infrastruktur'!I77=Eingaben!$A$40,Eingaben!$B$40,IF(I77=Eingaben!$A$41,Eingaben!$B$41,IF(I77=Eingaben!$A$42,Eingaben!$B$42,IF(I77=Eingaben!$A$43,Eingaben!$B$43,"")))))</f>
        <v>4</v>
      </c>
      <c r="K77" s="1" t="s">
        <v>75</v>
      </c>
      <c r="L77" s="3">
        <f>IF(K77=Eingaben!$A$39,Eingaben!$B$39,IF('Bestehende Infrastruktur'!K77=Eingaben!$A$40,Eingaben!$B$40,IF(K77=Eingaben!$A$41,Eingaben!$B$41,IF(K77=Eingaben!$A$42,Eingaben!$B$42,IF(K77=Eingaben!$A$43,Eingaben!$B$43,"")))))</f>
        <v>4</v>
      </c>
      <c r="M77" s="1" t="s">
        <v>78</v>
      </c>
      <c r="N77" s="3">
        <f>IF(M77=Eingaben!$A$39,Eingaben!$B$39,IF('Bestehende Infrastruktur'!M77=Eingaben!$A$40,Eingaben!$B$40,IF(M77=Eingaben!$A$41,Eingaben!$B$41,IF(M77=Eingaben!$A$42,Eingaben!$B$42,IF(M77=Eingaben!$A$43,Eingaben!$B$43,"")))))</f>
        <v>3</v>
      </c>
      <c r="O77" s="1" t="s">
        <v>74</v>
      </c>
      <c r="P77" s="3">
        <f>IF(O77=Eingaben!$A$39,Eingaben!$B$39,IF('Bestehende Infrastruktur'!O77=Eingaben!$A$40,Eingaben!$B$40,IF(O77=Eingaben!$A$41,Eingaben!$B$41,IF(O77=Eingaben!$A$42,Eingaben!$B$42,IF(O77=Eingaben!$A$43,Eingaben!$B$43,"")))))</f>
        <v>5</v>
      </c>
      <c r="Q77" s="1" t="s">
        <v>77</v>
      </c>
      <c r="R77" s="3">
        <f>IF(Q77=Eingaben!$A$39,Eingaben!$B$39,IF('Bestehende Infrastruktur'!Q77=Eingaben!$A$40,Eingaben!$B$40,IF(Q77=Eingaben!$A$41,Eingaben!$B$41,IF(Q77=Eingaben!$A$42,Eingaben!$B$42,IF(Q77=Eingaben!$A$43,Eingaben!$B$43,"")))))</f>
        <v>1</v>
      </c>
      <c r="S77" s="1" t="s">
        <v>78</v>
      </c>
      <c r="T77" s="3">
        <f>IF(S77=Eingaben!$A$39,Eingaben!$B$39,IF('Bestehende Infrastruktur'!S77=Eingaben!$A$40,Eingaben!$B$40,IF(S77=Eingaben!$A$41,Eingaben!$B$41,IF(S77=Eingaben!$A$42,Eingaben!$B$42,IF(S77=Eingaben!$A$43,Eingaben!$B$43,"")))))</f>
        <v>3</v>
      </c>
      <c r="U77" s="1" t="s">
        <v>78</v>
      </c>
      <c r="V77" s="3">
        <f>IF(U77=Eingaben!$A$39,Eingaben!$B$39,IF('Bestehende Infrastruktur'!U77=Eingaben!$A$40,Eingaben!$B$40,IF(U77=Eingaben!$A$41,Eingaben!$B$41,IF(U77=Eingaben!$A$42,Eingaben!$B$42,IF(U77=Eingaben!$A$43,Eingaben!$B$43,"")))))</f>
        <v>3</v>
      </c>
      <c r="W77" s="1" t="s">
        <v>76</v>
      </c>
      <c r="X77" s="3">
        <f>IF(W77=Eingaben!$A$39,Eingaben!$B$39,IF('Bestehende Infrastruktur'!W77=Eingaben!$A$40,Eingaben!$B$40,IF(W77=Eingaben!$A$41,Eingaben!$B$41,IF(W77=Eingaben!$A$42,Eingaben!$B$42,IF(W77=Eingaben!$A$43,Eingaben!$B$43,"")))))</f>
        <v>2</v>
      </c>
      <c r="Y77" s="1" t="s">
        <v>74</v>
      </c>
      <c r="Z77" s="3">
        <f>IF(Y77=Eingaben!$A$39,Eingaben!$B$39,IF('Bestehende Infrastruktur'!Y77=Eingaben!$A$40,Eingaben!$B$40,IF(Y77=Eingaben!$A$41,Eingaben!$B$41,IF(Y77=Eingaben!$A$42,Eingaben!$B$42,IF(Y77=Eingaben!$A$43,Eingaben!$B$43,"")))))</f>
        <v>5</v>
      </c>
      <c r="AC77" s="3"/>
      <c r="AE77" s="3"/>
      <c r="AG77" s="3"/>
      <c r="AI77" s="3"/>
    </row>
    <row r="78" spans="1:35" x14ac:dyDescent="0.25">
      <c r="F78" s="3" t="str">
        <f>IF(E78=Eingaben!$A$39,Eingaben!$B$39,IF('Bestehende Infrastruktur'!E78=Eingaben!$A$40,Eingaben!$B$40,IF(E78=Eingaben!$A$41,Eingaben!$B$41,IF(E78=Eingaben!$A$42,Eingaben!$B$42,IF(E78=Eingaben!$A$43,Eingaben!$B$43,"")))))</f>
        <v/>
      </c>
      <c r="H78" s="3" t="str">
        <f>IF(G78=Eingaben!$A$39,Eingaben!$B$39,IF('Bestehende Infrastruktur'!G78=Eingaben!$A$40,Eingaben!$B$40,IF(G78=Eingaben!$A$41,Eingaben!$B$41,IF(G78=Eingaben!$A$42,Eingaben!$B$42,IF(G78=Eingaben!$A$43,Eingaben!$B$43,"")))))</f>
        <v/>
      </c>
      <c r="J78" s="3" t="str">
        <f>IF(I78=Eingaben!$A$39,Eingaben!$B$39,IF('Bestehende Infrastruktur'!I78=Eingaben!$A$40,Eingaben!$B$40,IF(I78=Eingaben!$A$41,Eingaben!$B$41,IF(I78=Eingaben!$A$42,Eingaben!$B$42,IF(I78=Eingaben!$A$43,Eingaben!$B$43,"")))))</f>
        <v/>
      </c>
      <c r="L78" s="3" t="str">
        <f>IF(K78=Eingaben!$A$39,Eingaben!$B$39,IF('Bestehende Infrastruktur'!K78=Eingaben!$A$40,Eingaben!$B$40,IF(K78=Eingaben!$A$41,Eingaben!$B$41,IF(K78=Eingaben!$A$42,Eingaben!$B$42,IF(K78=Eingaben!$A$43,Eingaben!$B$43,"")))))</f>
        <v/>
      </c>
      <c r="N78" s="3" t="str">
        <f>IF(M78=Eingaben!$A$39,Eingaben!$B$39,IF('Bestehende Infrastruktur'!M78=Eingaben!$A$40,Eingaben!$B$40,IF(M78=Eingaben!$A$41,Eingaben!$B$41,IF(M78=Eingaben!$A$42,Eingaben!$B$42,IF(M78=Eingaben!$A$43,Eingaben!$B$43,"")))))</f>
        <v/>
      </c>
      <c r="P78" s="3" t="str">
        <f>IF(O78=Eingaben!$A$39,Eingaben!$B$39,IF('Bestehende Infrastruktur'!O78=Eingaben!$A$40,Eingaben!$B$40,IF(O78=Eingaben!$A$41,Eingaben!$B$41,IF(O78=Eingaben!$A$42,Eingaben!$B$42,IF(O78=Eingaben!$A$43,Eingaben!$B$43,"")))))</f>
        <v/>
      </c>
      <c r="R78" s="3" t="str">
        <f>IF(Q78=Eingaben!$A$39,Eingaben!$B$39,IF('Bestehende Infrastruktur'!Q78=Eingaben!$A$40,Eingaben!$B$40,IF(Q78=Eingaben!$A$41,Eingaben!$B$41,IF(Q78=Eingaben!$A$42,Eingaben!$B$42,IF(Q78=Eingaben!$A$43,Eingaben!$B$43,"")))))</f>
        <v/>
      </c>
      <c r="T78" s="3" t="str">
        <f>IF(S78=Eingaben!$A$39,Eingaben!$B$39,IF('Bestehende Infrastruktur'!S78=Eingaben!$A$40,Eingaben!$B$40,IF(S78=Eingaben!$A$41,Eingaben!$B$41,IF(S78=Eingaben!$A$42,Eingaben!$B$42,IF(S78=Eingaben!$A$43,Eingaben!$B$43,"")))))</f>
        <v/>
      </c>
      <c r="V78" s="3" t="str">
        <f>IF(U78=Eingaben!$A$39,Eingaben!$B$39,IF('Bestehende Infrastruktur'!U78=Eingaben!$A$40,Eingaben!$B$40,IF(U78=Eingaben!$A$41,Eingaben!$B$41,IF(U78=Eingaben!$A$42,Eingaben!$B$42,IF(U78=Eingaben!$A$43,Eingaben!$B$43,"")))))</f>
        <v/>
      </c>
      <c r="X78" s="3" t="str">
        <f>IF(W78=Eingaben!$A$39,Eingaben!$B$39,IF('Bestehende Infrastruktur'!W78=Eingaben!$A$40,Eingaben!$B$40,IF(W78=Eingaben!$A$41,Eingaben!$B$41,IF(W78=Eingaben!$A$42,Eingaben!$B$42,IF(W78=Eingaben!$A$43,Eingaben!$B$43,"")))))</f>
        <v/>
      </c>
      <c r="Z78" s="3" t="str">
        <f>IF(Y78=Eingaben!$A$39,Eingaben!$B$39,IF('Bestehende Infrastruktur'!Y78=Eingaben!$A$40,Eingaben!$B$40,IF(Y78=Eingaben!$A$41,Eingaben!$B$41,IF(Y78=Eingaben!$A$42,Eingaben!$B$42,IF(Y78=Eingaben!$A$43,Eingaben!$B$43,"")))))</f>
        <v/>
      </c>
      <c r="AC78" s="3"/>
      <c r="AE78" s="3"/>
      <c r="AG78" s="3"/>
      <c r="AI78" s="3"/>
    </row>
    <row r="79" spans="1:35" s="5" customFormat="1" ht="164.25" customHeight="1" x14ac:dyDescent="0.25">
      <c r="A79" s="4">
        <v>6</v>
      </c>
      <c r="B79" s="5" t="s">
        <v>43</v>
      </c>
      <c r="C79" s="5" t="s">
        <v>44</v>
      </c>
      <c r="D79" s="19">
        <f>Eingaben!B26</f>
        <v>0.25</v>
      </c>
      <c r="E79" s="4"/>
      <c r="F79" s="12">
        <f>SUM(F80:F87)/COUNT(F80:F87)</f>
        <v>2.875</v>
      </c>
      <c r="H79" s="12">
        <f>SUM(H80:H87)/COUNT(H80:H87)</f>
        <v>4.375</v>
      </c>
      <c r="J79" s="12">
        <f>SUM(J80:J87)/COUNT(J80:J87)</f>
        <v>4.875</v>
      </c>
      <c r="L79" s="12">
        <f>SUM(L80:L87)/COUNT(L80:L87)</f>
        <v>4.875</v>
      </c>
      <c r="N79" s="12">
        <f>SUM(N80:N87)/COUNT(N80:N87)</f>
        <v>3</v>
      </c>
      <c r="P79" s="12">
        <f>SUM(P80:P87)/COUNT(P80:P87)</f>
        <v>3.375</v>
      </c>
      <c r="R79" s="12">
        <f>SUM(R80:R87)/COUNT(R80:R87)</f>
        <v>3.125</v>
      </c>
      <c r="T79" s="12">
        <f>SUM(T80:T87)/COUNT(T80:T87)</f>
        <v>3.25</v>
      </c>
      <c r="V79" s="12">
        <f>SUM(V80:V87)/COUNT(V80:V87)</f>
        <v>3.125</v>
      </c>
      <c r="X79" s="12">
        <f>SUM(X80:X87)/COUNT(X80:X87)</f>
        <v>2.5</v>
      </c>
      <c r="Z79" s="12">
        <f>SUM(Z80:Z87)/COUNT(Z80:Z87)</f>
        <v>4</v>
      </c>
      <c r="AC79" s="12"/>
      <c r="AE79" s="12"/>
      <c r="AG79" s="12"/>
      <c r="AI79" s="12"/>
    </row>
    <row r="80" spans="1:35" x14ac:dyDescent="0.25">
      <c r="A80" s="2">
        <f>A79+0.1</f>
        <v>6.1</v>
      </c>
      <c r="B80" s="52" t="s">
        <v>45</v>
      </c>
      <c r="C80" s="52"/>
      <c r="E80" s="2" t="s">
        <v>77</v>
      </c>
      <c r="F80" s="3">
        <f>IF(E80=Eingaben!$A$39,Eingaben!$B$39,IF('Bestehende Infrastruktur'!E80=Eingaben!$A$40,Eingaben!$B$40,IF(E80=Eingaben!$A$41,Eingaben!$B$41,IF(E80=Eingaben!$A$42,Eingaben!$B$42,IF(E80=Eingaben!$A$43,Eingaben!$B$43,"")))))</f>
        <v>1</v>
      </c>
      <c r="G80" s="1" t="s">
        <v>74</v>
      </c>
      <c r="H80" s="3">
        <f>IF(G80=Eingaben!$A$39,Eingaben!$B$39,IF('Bestehende Infrastruktur'!G80=Eingaben!$A$40,Eingaben!$B$40,IF(G80=Eingaben!$A$41,Eingaben!$B$41,IF(G80=Eingaben!$A$42,Eingaben!$B$42,IF(G80=Eingaben!$A$43,Eingaben!$B$43,"")))))</f>
        <v>5</v>
      </c>
      <c r="I80" s="1" t="s">
        <v>74</v>
      </c>
      <c r="J80" s="3">
        <f>IF(I80=Eingaben!$A$39,Eingaben!$B$39,IF('Bestehende Infrastruktur'!I80=Eingaben!$A$40,Eingaben!$B$40,IF(I80=Eingaben!$A$41,Eingaben!$B$41,IF(I80=Eingaben!$A$42,Eingaben!$B$42,IF(I80=Eingaben!$A$43,Eingaben!$B$43,"")))))</f>
        <v>5</v>
      </c>
      <c r="K80" s="24" t="s">
        <v>74</v>
      </c>
      <c r="L80" s="3">
        <f>IF(K80=Eingaben!$A$39,Eingaben!$B$39,IF('Bestehende Infrastruktur'!K80=Eingaben!$A$40,Eingaben!$B$40,IF(K80=Eingaben!$A$41,Eingaben!$B$41,IF(K80=Eingaben!$A$42,Eingaben!$B$42,IF(K80=Eingaben!$A$43,Eingaben!$B$43,"")))))</f>
        <v>5</v>
      </c>
      <c r="M80" s="1" t="s">
        <v>74</v>
      </c>
      <c r="N80" s="3">
        <f>IF(M80=Eingaben!$A$39,Eingaben!$B$39,IF('Bestehende Infrastruktur'!M80=Eingaben!$A$40,Eingaben!$B$40,IF(M80=Eingaben!$A$41,Eingaben!$B$41,IF(M80=Eingaben!$A$42,Eingaben!$B$42,IF(M80=Eingaben!$A$43,Eingaben!$B$43,"")))))</f>
        <v>5</v>
      </c>
      <c r="O80" s="1" t="s">
        <v>74</v>
      </c>
      <c r="P80" s="3">
        <f>IF(O80=Eingaben!$A$39,Eingaben!$B$39,IF('Bestehende Infrastruktur'!O80=Eingaben!$A$40,Eingaben!$B$40,IF(O80=Eingaben!$A$41,Eingaben!$B$41,IF(O80=Eingaben!$A$42,Eingaben!$B$42,IF(O80=Eingaben!$A$43,Eingaben!$B$43,"")))))</f>
        <v>5</v>
      </c>
      <c r="Q80" s="1" t="s">
        <v>74</v>
      </c>
      <c r="R80" s="3">
        <f>IF(Q80=Eingaben!$A$39,Eingaben!$B$39,IF('Bestehende Infrastruktur'!Q80=Eingaben!$A$40,Eingaben!$B$40,IF(Q80=Eingaben!$A$41,Eingaben!$B$41,IF(Q80=Eingaben!$A$42,Eingaben!$B$42,IF(Q80=Eingaben!$A$43,Eingaben!$B$43,"")))))</f>
        <v>5</v>
      </c>
      <c r="S80" s="1" t="s">
        <v>74</v>
      </c>
      <c r="T80" s="3">
        <f>IF(S80=Eingaben!$A$39,Eingaben!$B$39,IF('Bestehende Infrastruktur'!S80=Eingaben!$A$40,Eingaben!$B$40,IF(S80=Eingaben!$A$41,Eingaben!$B$41,IF(S80=Eingaben!$A$42,Eingaben!$B$42,IF(S80=Eingaben!$A$43,Eingaben!$B$43,"")))))</f>
        <v>5</v>
      </c>
      <c r="U80" s="1" t="s">
        <v>74</v>
      </c>
      <c r="V80" s="3">
        <f>IF(U80=Eingaben!$A$39,Eingaben!$B$39,IF('Bestehende Infrastruktur'!U80=Eingaben!$A$40,Eingaben!$B$40,IF(U80=Eingaben!$A$41,Eingaben!$B$41,IF(U80=Eingaben!$A$42,Eingaben!$B$42,IF(U80=Eingaben!$A$43,Eingaben!$B$43,"")))))</f>
        <v>5</v>
      </c>
      <c r="W80" s="1" t="s">
        <v>77</v>
      </c>
      <c r="X80" s="3">
        <f>IF(W80=Eingaben!$A$39,Eingaben!$B$39,IF('Bestehende Infrastruktur'!W80=Eingaben!$A$40,Eingaben!$B$40,IF(W80=Eingaben!$A$41,Eingaben!$B$41,IF(W80=Eingaben!$A$42,Eingaben!$B$42,IF(W80=Eingaben!$A$43,Eingaben!$B$43,"")))))</f>
        <v>1</v>
      </c>
      <c r="Y80" s="1" t="s">
        <v>77</v>
      </c>
      <c r="Z80" s="3">
        <f>IF(Y80=Eingaben!$A$39,Eingaben!$B$39,IF('Bestehende Infrastruktur'!Y80=Eingaben!$A$40,Eingaben!$B$40,IF(Y80=Eingaben!$A$41,Eingaben!$B$41,IF(Y80=Eingaben!$A$42,Eingaben!$B$42,IF(Y80=Eingaben!$A$43,Eingaben!$B$43,"")))))</f>
        <v>1</v>
      </c>
      <c r="AC80" s="3"/>
      <c r="AE80" s="3"/>
      <c r="AG80" s="3"/>
      <c r="AI80" s="3"/>
    </row>
    <row r="81" spans="1:35" x14ac:dyDescent="0.25">
      <c r="A81" s="2">
        <f t="shared" ref="A81:A87" si="6">A80+0.1</f>
        <v>6.1999999999999993</v>
      </c>
      <c r="B81" s="52" t="s">
        <v>46</v>
      </c>
      <c r="C81" s="52"/>
      <c r="E81" s="2" t="s">
        <v>77</v>
      </c>
      <c r="F81" s="3">
        <f>IF(E81=Eingaben!$A$39,Eingaben!$B$39,IF('Bestehende Infrastruktur'!E81=Eingaben!$A$40,Eingaben!$B$40,IF(E81=Eingaben!$A$41,Eingaben!$B$41,IF(E81=Eingaben!$A$42,Eingaben!$B$42,IF(E81=Eingaben!$A$43,Eingaben!$B$43,"")))))</f>
        <v>1</v>
      </c>
      <c r="G81" s="1" t="s">
        <v>74</v>
      </c>
      <c r="H81" s="3">
        <f>IF(G81=Eingaben!$A$39,Eingaben!$B$39,IF('Bestehende Infrastruktur'!G81=Eingaben!$A$40,Eingaben!$B$40,IF(G81=Eingaben!$A$41,Eingaben!$B$41,IF(G81=Eingaben!$A$42,Eingaben!$B$42,IF(G81=Eingaben!$A$43,Eingaben!$B$43,"")))))</f>
        <v>5</v>
      </c>
      <c r="I81" s="1" t="s">
        <v>74</v>
      </c>
      <c r="J81" s="3">
        <f>IF(I81=Eingaben!$A$39,Eingaben!$B$39,IF('Bestehende Infrastruktur'!I81=Eingaben!$A$40,Eingaben!$B$40,IF(I81=Eingaben!$A$41,Eingaben!$B$41,IF(I81=Eingaben!$A$42,Eingaben!$B$42,IF(I81=Eingaben!$A$43,Eingaben!$B$43,"")))))</f>
        <v>5</v>
      </c>
      <c r="K81" s="24" t="s">
        <v>74</v>
      </c>
      <c r="L81" s="3">
        <f>IF(K81=Eingaben!$A$39,Eingaben!$B$39,IF('Bestehende Infrastruktur'!K81=Eingaben!$A$40,Eingaben!$B$40,IF(K81=Eingaben!$A$41,Eingaben!$B$41,IF(K81=Eingaben!$A$42,Eingaben!$B$42,IF(K81=Eingaben!$A$43,Eingaben!$B$43,"")))))</f>
        <v>5</v>
      </c>
      <c r="M81" s="1" t="s">
        <v>74</v>
      </c>
      <c r="N81" s="3">
        <f>IF(M81=Eingaben!$A$39,Eingaben!$B$39,IF('Bestehende Infrastruktur'!M81=Eingaben!$A$40,Eingaben!$B$40,IF(M81=Eingaben!$A$41,Eingaben!$B$41,IF(M81=Eingaben!$A$42,Eingaben!$B$42,IF(M81=Eingaben!$A$43,Eingaben!$B$43,"")))))</f>
        <v>5</v>
      </c>
      <c r="O81" s="1" t="s">
        <v>75</v>
      </c>
      <c r="P81" s="3">
        <f>IF(O81=Eingaben!$A$39,Eingaben!$B$39,IF('Bestehende Infrastruktur'!O81=Eingaben!$A$40,Eingaben!$B$40,IF(O81=Eingaben!$A$41,Eingaben!$B$41,IF(O81=Eingaben!$A$42,Eingaben!$B$42,IF(O81=Eingaben!$A$43,Eingaben!$B$43,"")))))</f>
        <v>4</v>
      </c>
      <c r="Q81" s="1" t="s">
        <v>75</v>
      </c>
      <c r="R81" s="3">
        <f>IF(Q81=Eingaben!$A$39,Eingaben!$B$39,IF('Bestehende Infrastruktur'!Q81=Eingaben!$A$40,Eingaben!$B$40,IF(Q81=Eingaben!$A$41,Eingaben!$B$41,IF(Q81=Eingaben!$A$42,Eingaben!$B$42,IF(Q81=Eingaben!$A$43,Eingaben!$B$43,"")))))</f>
        <v>4</v>
      </c>
      <c r="S81" s="1" t="s">
        <v>74</v>
      </c>
      <c r="T81" s="3">
        <f>IF(S81=Eingaben!$A$39,Eingaben!$B$39,IF('Bestehende Infrastruktur'!S81=Eingaben!$A$40,Eingaben!$B$40,IF(S81=Eingaben!$A$41,Eingaben!$B$41,IF(S81=Eingaben!$A$42,Eingaben!$B$42,IF(S81=Eingaben!$A$43,Eingaben!$B$43,"")))))</f>
        <v>5</v>
      </c>
      <c r="U81" s="1" t="s">
        <v>74</v>
      </c>
      <c r="V81" s="3">
        <f>IF(U81=Eingaben!$A$39,Eingaben!$B$39,IF('Bestehende Infrastruktur'!U81=Eingaben!$A$40,Eingaben!$B$40,IF(U81=Eingaben!$A$41,Eingaben!$B$41,IF(U81=Eingaben!$A$42,Eingaben!$B$42,IF(U81=Eingaben!$A$43,Eingaben!$B$43,"")))))</f>
        <v>5</v>
      </c>
      <c r="W81" s="1" t="s">
        <v>74</v>
      </c>
      <c r="X81" s="3">
        <f>IF(W81=Eingaben!$A$39,Eingaben!$B$39,IF('Bestehende Infrastruktur'!W81=Eingaben!$A$40,Eingaben!$B$40,IF(W81=Eingaben!$A$41,Eingaben!$B$41,IF(W81=Eingaben!$A$42,Eingaben!$B$42,IF(W81=Eingaben!$A$43,Eingaben!$B$43,"")))))</f>
        <v>5</v>
      </c>
      <c r="Y81" s="1" t="s">
        <v>74</v>
      </c>
      <c r="Z81" s="3">
        <f>IF(Y81=Eingaben!$A$39,Eingaben!$B$39,IF('Bestehende Infrastruktur'!Y81=Eingaben!$A$40,Eingaben!$B$40,IF(Y81=Eingaben!$A$41,Eingaben!$B$41,IF(Y81=Eingaben!$A$42,Eingaben!$B$42,IF(Y81=Eingaben!$A$43,Eingaben!$B$43,"")))))</f>
        <v>5</v>
      </c>
      <c r="AC81" s="3"/>
      <c r="AE81" s="3"/>
      <c r="AG81" s="3"/>
      <c r="AI81" s="3"/>
    </row>
    <row r="82" spans="1:35" ht="28.5" customHeight="1" x14ac:dyDescent="0.25">
      <c r="A82" s="2">
        <f t="shared" si="6"/>
        <v>6.2999999999999989</v>
      </c>
      <c r="B82" s="56" t="s">
        <v>85</v>
      </c>
      <c r="C82" s="56"/>
      <c r="D82" s="20"/>
      <c r="E82" s="2" t="s">
        <v>74</v>
      </c>
      <c r="F82" s="3">
        <f>IF(E82=Eingaben!$A$39,Eingaben!$B$39,IF('Bestehende Infrastruktur'!E82=Eingaben!$A$40,Eingaben!$B$40,IF(E82=Eingaben!$A$41,Eingaben!$B$41,IF(E82=Eingaben!$A$42,Eingaben!$B$42,IF(E82=Eingaben!$A$43,Eingaben!$B$43,"")))))</f>
        <v>5</v>
      </c>
      <c r="G82" s="1" t="s">
        <v>74</v>
      </c>
      <c r="H82" s="3">
        <f>IF(G82=Eingaben!$A$39,Eingaben!$B$39,IF('Bestehende Infrastruktur'!G82=Eingaben!$A$40,Eingaben!$B$40,IF(G82=Eingaben!$A$41,Eingaben!$B$41,IF(G82=Eingaben!$A$42,Eingaben!$B$42,IF(G82=Eingaben!$A$43,Eingaben!$B$43,"")))))</f>
        <v>5</v>
      </c>
      <c r="I82" s="1" t="s">
        <v>74</v>
      </c>
      <c r="J82" s="3">
        <f>IF(I82=Eingaben!$A$39,Eingaben!$B$39,IF('Bestehende Infrastruktur'!I82=Eingaben!$A$40,Eingaben!$B$40,IF(I82=Eingaben!$A$41,Eingaben!$B$41,IF(I82=Eingaben!$A$42,Eingaben!$B$42,IF(I82=Eingaben!$A$43,Eingaben!$B$43,"")))))</f>
        <v>5</v>
      </c>
      <c r="K82" s="24" t="s">
        <v>74</v>
      </c>
      <c r="L82" s="3">
        <f>IF(K82=Eingaben!$A$39,Eingaben!$B$39,IF('Bestehende Infrastruktur'!K82=Eingaben!$A$40,Eingaben!$B$40,IF(K82=Eingaben!$A$41,Eingaben!$B$41,IF(K82=Eingaben!$A$42,Eingaben!$B$42,IF(K82=Eingaben!$A$43,Eingaben!$B$43,"")))))</f>
        <v>5</v>
      </c>
      <c r="M82" s="1" t="s">
        <v>74</v>
      </c>
      <c r="N82" s="3">
        <f>IF(M82=Eingaben!$A$39,Eingaben!$B$39,IF('Bestehende Infrastruktur'!M82=Eingaben!$A$40,Eingaben!$B$40,IF(M82=Eingaben!$A$41,Eingaben!$B$41,IF(M82=Eingaben!$A$42,Eingaben!$B$42,IF(M82=Eingaben!$A$43,Eingaben!$B$43,"")))))</f>
        <v>5</v>
      </c>
      <c r="O82" s="1" t="s">
        <v>78</v>
      </c>
      <c r="P82" s="3">
        <f>IF(O82=Eingaben!$A$39,Eingaben!$B$39,IF('Bestehende Infrastruktur'!O82=Eingaben!$A$40,Eingaben!$B$40,IF(O82=Eingaben!$A$41,Eingaben!$B$41,IF(O82=Eingaben!$A$42,Eingaben!$B$42,IF(O82=Eingaben!$A$43,Eingaben!$B$43,"")))))</f>
        <v>3</v>
      </c>
      <c r="Q82" s="1" t="s">
        <v>74</v>
      </c>
      <c r="R82" s="3">
        <f>IF(Q82=Eingaben!$A$39,Eingaben!$B$39,IF('Bestehende Infrastruktur'!Q82=Eingaben!$A$40,Eingaben!$B$40,IF(Q82=Eingaben!$A$41,Eingaben!$B$41,IF(Q82=Eingaben!$A$42,Eingaben!$B$42,IF(Q82=Eingaben!$A$43,Eingaben!$B$43,"")))))</f>
        <v>5</v>
      </c>
      <c r="S82" s="1" t="s">
        <v>74</v>
      </c>
      <c r="T82" s="3">
        <f>IF(S82=Eingaben!$A$39,Eingaben!$B$39,IF('Bestehende Infrastruktur'!S82=Eingaben!$A$40,Eingaben!$B$40,IF(S82=Eingaben!$A$41,Eingaben!$B$41,IF(S82=Eingaben!$A$42,Eingaben!$B$42,IF(S82=Eingaben!$A$43,Eingaben!$B$43,"")))))</f>
        <v>5</v>
      </c>
      <c r="U82" s="1" t="s">
        <v>74</v>
      </c>
      <c r="V82" s="3">
        <f>IF(U82=Eingaben!$A$39,Eingaben!$B$39,IF('Bestehende Infrastruktur'!U82=Eingaben!$A$40,Eingaben!$B$40,IF(U82=Eingaben!$A$41,Eingaben!$B$41,IF(U82=Eingaben!$A$42,Eingaben!$B$42,IF(U82=Eingaben!$A$43,Eingaben!$B$43,"")))))</f>
        <v>5</v>
      </c>
      <c r="W82" s="1" t="s">
        <v>74</v>
      </c>
      <c r="X82" s="3">
        <f>IF(W82=Eingaben!$A$39,Eingaben!$B$39,IF('Bestehende Infrastruktur'!W82=Eingaben!$A$40,Eingaben!$B$40,IF(W82=Eingaben!$A$41,Eingaben!$B$41,IF(W82=Eingaben!$A$42,Eingaben!$B$42,IF(W82=Eingaben!$A$43,Eingaben!$B$43,"")))))</f>
        <v>5</v>
      </c>
      <c r="Y82" s="1" t="s">
        <v>74</v>
      </c>
      <c r="Z82" s="3">
        <f>IF(Y82=Eingaben!$A$39,Eingaben!$B$39,IF('Bestehende Infrastruktur'!Y82=Eingaben!$A$40,Eingaben!$B$40,IF(Y82=Eingaben!$A$41,Eingaben!$B$41,IF(Y82=Eingaben!$A$42,Eingaben!$B$42,IF(Y82=Eingaben!$A$43,Eingaben!$B$43,"")))))</f>
        <v>5</v>
      </c>
      <c r="AC82" s="3"/>
      <c r="AE82" s="3"/>
      <c r="AG82" s="3"/>
      <c r="AI82" s="3"/>
    </row>
    <row r="83" spans="1:35" x14ac:dyDescent="0.25">
      <c r="A83" s="2">
        <f t="shared" si="6"/>
        <v>6.3999999999999986</v>
      </c>
      <c r="B83" s="52" t="s">
        <v>47</v>
      </c>
      <c r="C83" s="52"/>
      <c r="E83" s="2" t="s">
        <v>77</v>
      </c>
      <c r="F83" s="3">
        <f>IF(E83=Eingaben!$A$39,Eingaben!$B$39,IF('Bestehende Infrastruktur'!E83=Eingaben!$A$40,Eingaben!$B$40,IF(E83=Eingaben!$A$41,Eingaben!$B$41,IF(E83=Eingaben!$A$42,Eingaben!$B$42,IF(E83=Eingaben!$A$43,Eingaben!$B$43,"")))))</f>
        <v>1</v>
      </c>
      <c r="G83" s="1" t="s">
        <v>75</v>
      </c>
      <c r="H83" s="3">
        <f>IF(G83=Eingaben!$A$39,Eingaben!$B$39,IF('Bestehende Infrastruktur'!G83=Eingaben!$A$40,Eingaben!$B$40,IF(G83=Eingaben!$A$41,Eingaben!$B$41,IF(G83=Eingaben!$A$42,Eingaben!$B$42,IF(G83=Eingaben!$A$43,Eingaben!$B$43,"")))))</f>
        <v>4</v>
      </c>
      <c r="I83" s="1" t="s">
        <v>74</v>
      </c>
      <c r="J83" s="3">
        <f>IF(I83=Eingaben!$A$39,Eingaben!$B$39,IF('Bestehende Infrastruktur'!I83=Eingaben!$A$40,Eingaben!$B$40,IF(I83=Eingaben!$A$41,Eingaben!$B$41,IF(I83=Eingaben!$A$42,Eingaben!$B$42,IF(I83=Eingaben!$A$43,Eingaben!$B$43,"")))))</f>
        <v>5</v>
      </c>
      <c r="K83" s="1" t="s">
        <v>74</v>
      </c>
      <c r="L83" s="3">
        <f>IF(K83=Eingaben!$A$39,Eingaben!$B$39,IF('Bestehende Infrastruktur'!K83=Eingaben!$A$40,Eingaben!$B$40,IF(K83=Eingaben!$A$41,Eingaben!$B$41,IF(K83=Eingaben!$A$42,Eingaben!$B$42,IF(K83=Eingaben!$A$43,Eingaben!$B$43,"")))))</f>
        <v>5</v>
      </c>
      <c r="M83" s="1" t="s">
        <v>77</v>
      </c>
      <c r="N83" s="3">
        <f>IF(M83=Eingaben!$A$39,Eingaben!$B$39,IF('Bestehende Infrastruktur'!M83=Eingaben!$A$40,Eingaben!$B$40,IF(M83=Eingaben!$A$41,Eingaben!$B$41,IF(M83=Eingaben!$A$42,Eingaben!$B$42,IF(M83=Eingaben!$A$43,Eingaben!$B$43,"")))))</f>
        <v>1</v>
      </c>
      <c r="O83" s="1" t="s">
        <v>77</v>
      </c>
      <c r="P83" s="3">
        <f>IF(O83=Eingaben!$A$39,Eingaben!$B$39,IF('Bestehende Infrastruktur'!O83=Eingaben!$A$40,Eingaben!$B$40,IF(O83=Eingaben!$A$41,Eingaben!$B$41,IF(O83=Eingaben!$A$42,Eingaben!$B$42,IF(O83=Eingaben!$A$43,Eingaben!$B$43,"")))))</f>
        <v>1</v>
      </c>
      <c r="Q83" s="1" t="s">
        <v>77</v>
      </c>
      <c r="R83" s="3">
        <f>IF(Q83=Eingaben!$A$39,Eingaben!$B$39,IF('Bestehende Infrastruktur'!Q83=Eingaben!$A$40,Eingaben!$B$40,IF(Q83=Eingaben!$A$41,Eingaben!$B$41,IF(Q83=Eingaben!$A$42,Eingaben!$B$42,IF(Q83=Eingaben!$A$43,Eingaben!$B$43,"")))))</f>
        <v>1</v>
      </c>
      <c r="S83" s="1" t="s">
        <v>77</v>
      </c>
      <c r="T83" s="3">
        <f>IF(S83=Eingaben!$A$39,Eingaben!$B$39,IF('Bestehende Infrastruktur'!S83=Eingaben!$A$40,Eingaben!$B$40,IF(S83=Eingaben!$A$41,Eingaben!$B$41,IF(S83=Eingaben!$A$42,Eingaben!$B$42,IF(S83=Eingaben!$A$43,Eingaben!$B$43,"")))))</f>
        <v>1</v>
      </c>
      <c r="U83" s="1" t="s">
        <v>77</v>
      </c>
      <c r="V83" s="3">
        <f>IF(U83=Eingaben!$A$39,Eingaben!$B$39,IF('Bestehende Infrastruktur'!U83=Eingaben!$A$40,Eingaben!$B$40,IF(U83=Eingaben!$A$41,Eingaben!$B$41,IF(U83=Eingaben!$A$42,Eingaben!$B$42,IF(U83=Eingaben!$A$43,Eingaben!$B$43,"")))))</f>
        <v>1</v>
      </c>
      <c r="W83" s="1" t="s">
        <v>77</v>
      </c>
      <c r="X83" s="3">
        <f>IF(W83=Eingaben!$A$39,Eingaben!$B$39,IF('Bestehende Infrastruktur'!W83=Eingaben!$A$40,Eingaben!$B$40,IF(W83=Eingaben!$A$41,Eingaben!$B$41,IF(W83=Eingaben!$A$42,Eingaben!$B$42,IF(W83=Eingaben!$A$43,Eingaben!$B$43,"")))))</f>
        <v>1</v>
      </c>
      <c r="Y83" s="1" t="s">
        <v>74</v>
      </c>
      <c r="Z83" s="3">
        <f>IF(Y83=Eingaben!$A$39,Eingaben!$B$39,IF('Bestehende Infrastruktur'!Y83=Eingaben!$A$40,Eingaben!$B$40,IF(Y83=Eingaben!$A$41,Eingaben!$B$41,IF(Y83=Eingaben!$A$42,Eingaben!$B$42,IF(Y83=Eingaben!$A$43,Eingaben!$B$43,"")))))</f>
        <v>5</v>
      </c>
      <c r="AC83" s="3"/>
      <c r="AE83" s="3"/>
      <c r="AG83" s="3"/>
      <c r="AI83" s="3"/>
    </row>
    <row r="84" spans="1:35" x14ac:dyDescent="0.25">
      <c r="A84" s="2">
        <f t="shared" si="6"/>
        <v>6.4999999999999982</v>
      </c>
      <c r="B84" s="52" t="s">
        <v>48</v>
      </c>
      <c r="C84" s="52"/>
      <c r="E84" s="2" t="s">
        <v>75</v>
      </c>
      <c r="F84" s="3">
        <f>IF(E84=Eingaben!$A$39,Eingaben!$B$39,IF('Bestehende Infrastruktur'!E84=Eingaben!$A$40,Eingaben!$B$40,IF(E84=Eingaben!$A$41,Eingaben!$B$41,IF(E84=Eingaben!$A$42,Eingaben!$B$42,IF(E84=Eingaben!$A$43,Eingaben!$B$43,"")))))</f>
        <v>4</v>
      </c>
      <c r="G84" s="1" t="s">
        <v>75</v>
      </c>
      <c r="H84" s="3">
        <f>IF(G84=Eingaben!$A$39,Eingaben!$B$39,IF('Bestehende Infrastruktur'!G84=Eingaben!$A$40,Eingaben!$B$40,IF(G84=Eingaben!$A$41,Eingaben!$B$41,IF(G84=Eingaben!$A$42,Eingaben!$B$42,IF(G84=Eingaben!$A$43,Eingaben!$B$43,"")))))</f>
        <v>4</v>
      </c>
      <c r="I84" s="1" t="s">
        <v>74</v>
      </c>
      <c r="J84" s="3">
        <f>IF(I84=Eingaben!$A$39,Eingaben!$B$39,IF('Bestehende Infrastruktur'!I84=Eingaben!$A$40,Eingaben!$B$40,IF(I84=Eingaben!$A$41,Eingaben!$B$41,IF(I84=Eingaben!$A$42,Eingaben!$B$42,IF(I84=Eingaben!$A$43,Eingaben!$B$43,"")))))</f>
        <v>5</v>
      </c>
      <c r="K84" s="1" t="s">
        <v>74</v>
      </c>
      <c r="L84" s="3">
        <f>IF(K84=Eingaben!$A$39,Eingaben!$B$39,IF('Bestehende Infrastruktur'!K84=Eingaben!$A$40,Eingaben!$B$40,IF(K84=Eingaben!$A$41,Eingaben!$B$41,IF(K84=Eingaben!$A$42,Eingaben!$B$42,IF(K84=Eingaben!$A$43,Eingaben!$B$43,"")))))</f>
        <v>5</v>
      </c>
      <c r="M84" s="1" t="s">
        <v>77</v>
      </c>
      <c r="N84" s="3">
        <f>IF(M84=Eingaben!$A$39,Eingaben!$B$39,IF('Bestehende Infrastruktur'!M84=Eingaben!$A$40,Eingaben!$B$40,IF(M84=Eingaben!$A$41,Eingaben!$B$41,IF(M84=Eingaben!$A$42,Eingaben!$B$42,IF(M84=Eingaben!$A$43,Eingaben!$B$43,"")))))</f>
        <v>1</v>
      </c>
      <c r="O84" s="1" t="s">
        <v>77</v>
      </c>
      <c r="P84" s="3">
        <f>IF(O84=Eingaben!$A$39,Eingaben!$B$39,IF('Bestehende Infrastruktur'!O84=Eingaben!$A$40,Eingaben!$B$40,IF(O84=Eingaben!$A$41,Eingaben!$B$41,IF(O84=Eingaben!$A$42,Eingaben!$B$42,IF(O84=Eingaben!$A$43,Eingaben!$B$43,"")))))</f>
        <v>1</v>
      </c>
      <c r="Q84" s="1" t="s">
        <v>76</v>
      </c>
      <c r="R84" s="3">
        <f>IF(Q84=Eingaben!$A$39,Eingaben!$B$39,IF('Bestehende Infrastruktur'!Q84=Eingaben!$A$40,Eingaben!$B$40,IF(Q84=Eingaben!$A$41,Eingaben!$B$41,IF(Q84=Eingaben!$A$42,Eingaben!$B$42,IF(Q84=Eingaben!$A$43,Eingaben!$B$43,"")))))</f>
        <v>2</v>
      </c>
      <c r="S84" s="1" t="s">
        <v>77</v>
      </c>
      <c r="T84" s="3">
        <f>IF(S84=Eingaben!$A$39,Eingaben!$B$39,IF('Bestehende Infrastruktur'!S84=Eingaben!$A$40,Eingaben!$B$40,IF(S84=Eingaben!$A$41,Eingaben!$B$41,IF(S84=Eingaben!$A$42,Eingaben!$B$42,IF(S84=Eingaben!$A$43,Eingaben!$B$43,"")))))</f>
        <v>1</v>
      </c>
      <c r="U84" s="1" t="s">
        <v>77</v>
      </c>
      <c r="V84" s="3">
        <f>IF(U84=Eingaben!$A$39,Eingaben!$B$39,IF('Bestehende Infrastruktur'!U84=Eingaben!$A$40,Eingaben!$B$40,IF(U84=Eingaben!$A$41,Eingaben!$B$41,IF(U84=Eingaben!$A$42,Eingaben!$B$42,IF(U84=Eingaben!$A$43,Eingaben!$B$43,"")))))</f>
        <v>1</v>
      </c>
      <c r="W84" s="1" t="s">
        <v>77</v>
      </c>
      <c r="X84" s="3">
        <f>IF(W84=Eingaben!$A$39,Eingaben!$B$39,IF('Bestehende Infrastruktur'!W84=Eingaben!$A$40,Eingaben!$B$40,IF(W84=Eingaben!$A$41,Eingaben!$B$41,IF(W84=Eingaben!$A$42,Eingaben!$B$42,IF(W84=Eingaben!$A$43,Eingaben!$B$43,"")))))</f>
        <v>1</v>
      </c>
      <c r="Y84" s="1" t="s">
        <v>78</v>
      </c>
      <c r="Z84" s="3">
        <f>IF(Y84=Eingaben!$A$39,Eingaben!$B$39,IF('Bestehende Infrastruktur'!Y84=Eingaben!$A$40,Eingaben!$B$40,IF(Y84=Eingaben!$A$41,Eingaben!$B$41,IF(Y84=Eingaben!$A$42,Eingaben!$B$42,IF(Y84=Eingaben!$A$43,Eingaben!$B$43,"")))))</f>
        <v>3</v>
      </c>
      <c r="AC84" s="3"/>
      <c r="AE84" s="3"/>
      <c r="AG84" s="3"/>
      <c r="AI84" s="3"/>
    </row>
    <row r="85" spans="1:35" x14ac:dyDescent="0.25">
      <c r="A85" s="2">
        <f t="shared" si="6"/>
        <v>6.5999999999999979</v>
      </c>
      <c r="B85" s="52" t="s">
        <v>49</v>
      </c>
      <c r="C85" s="52"/>
      <c r="E85" s="2" t="s">
        <v>75</v>
      </c>
      <c r="F85" s="3">
        <f>IF(E85=Eingaben!$A$39,Eingaben!$B$39,IF('Bestehende Infrastruktur'!E85=Eingaben!$A$40,Eingaben!$B$40,IF(E85=Eingaben!$A$41,Eingaben!$B$41,IF(E85=Eingaben!$A$42,Eingaben!$B$42,IF(E85=Eingaben!$A$43,Eingaben!$B$43,"")))))</f>
        <v>4</v>
      </c>
      <c r="G85" s="1" t="s">
        <v>76</v>
      </c>
      <c r="H85" s="3">
        <f>IF(G85=Eingaben!$A$39,Eingaben!$B$39,IF('Bestehende Infrastruktur'!G85=Eingaben!$A$40,Eingaben!$B$40,IF(G85=Eingaben!$A$41,Eingaben!$B$41,IF(G85=Eingaben!$A$42,Eingaben!$B$42,IF(G85=Eingaben!$A$43,Eingaben!$B$43,"")))))</f>
        <v>2</v>
      </c>
      <c r="I85" s="1" t="s">
        <v>75</v>
      </c>
      <c r="J85" s="3">
        <f>IF(I85=Eingaben!$A$39,Eingaben!$B$39,IF('Bestehende Infrastruktur'!I85=Eingaben!$A$40,Eingaben!$B$40,IF(I85=Eingaben!$A$41,Eingaben!$B$41,IF(I85=Eingaben!$A$42,Eingaben!$B$42,IF(I85=Eingaben!$A$43,Eingaben!$B$43,"")))))</f>
        <v>4</v>
      </c>
      <c r="K85" s="1" t="s">
        <v>75</v>
      </c>
      <c r="L85" s="3">
        <f>IF(K85=Eingaben!$A$39,Eingaben!$B$39,IF('Bestehende Infrastruktur'!K85=Eingaben!$A$40,Eingaben!$B$40,IF(K85=Eingaben!$A$41,Eingaben!$B$41,IF(K85=Eingaben!$A$42,Eingaben!$B$42,IF(K85=Eingaben!$A$43,Eingaben!$B$43,"")))))</f>
        <v>4</v>
      </c>
      <c r="M85" s="1" t="s">
        <v>75</v>
      </c>
      <c r="N85" s="3">
        <f>IF(M85=Eingaben!$A$39,Eingaben!$B$39,IF('Bestehende Infrastruktur'!M85=Eingaben!$A$40,Eingaben!$B$40,IF(M85=Eingaben!$A$41,Eingaben!$B$41,IF(M85=Eingaben!$A$42,Eingaben!$B$42,IF(M85=Eingaben!$A$43,Eingaben!$B$43,"")))))</f>
        <v>4</v>
      </c>
      <c r="O85" s="1" t="s">
        <v>74</v>
      </c>
      <c r="P85" s="3">
        <f>IF(O85=Eingaben!$A$39,Eingaben!$B$39,IF('Bestehende Infrastruktur'!O85=Eingaben!$A$40,Eingaben!$B$40,IF(O85=Eingaben!$A$41,Eingaben!$B$41,IF(O85=Eingaben!$A$42,Eingaben!$B$42,IF(O85=Eingaben!$A$43,Eingaben!$B$43,"")))))</f>
        <v>5</v>
      </c>
      <c r="Q85" s="1" t="s">
        <v>76</v>
      </c>
      <c r="R85" s="3">
        <f>IF(Q85=Eingaben!$A$39,Eingaben!$B$39,IF('Bestehende Infrastruktur'!Q85=Eingaben!$A$40,Eingaben!$B$40,IF(Q85=Eingaben!$A$41,Eingaben!$B$41,IF(Q85=Eingaben!$A$42,Eingaben!$B$42,IF(Q85=Eingaben!$A$43,Eingaben!$B$43,"")))))</f>
        <v>2</v>
      </c>
      <c r="S85" s="1" t="s">
        <v>78</v>
      </c>
      <c r="T85" s="3">
        <f>IF(S85=Eingaben!$A$39,Eingaben!$B$39,IF('Bestehende Infrastruktur'!S85=Eingaben!$A$40,Eingaben!$B$40,IF(S85=Eingaben!$A$41,Eingaben!$B$41,IF(S85=Eingaben!$A$42,Eingaben!$B$42,IF(S85=Eingaben!$A$43,Eingaben!$B$43,"")))))</f>
        <v>3</v>
      </c>
      <c r="U85" s="1" t="s">
        <v>78</v>
      </c>
      <c r="V85" s="3">
        <f>IF(U85=Eingaben!$A$39,Eingaben!$B$39,IF('Bestehende Infrastruktur'!U85=Eingaben!$A$40,Eingaben!$B$40,IF(U85=Eingaben!$A$41,Eingaben!$B$41,IF(U85=Eingaben!$A$42,Eingaben!$B$42,IF(U85=Eingaben!$A$43,Eingaben!$B$43,"")))))</f>
        <v>3</v>
      </c>
      <c r="W85" s="1" t="s">
        <v>76</v>
      </c>
      <c r="X85" s="3">
        <f>IF(W85=Eingaben!$A$39,Eingaben!$B$39,IF('Bestehende Infrastruktur'!W85=Eingaben!$A$40,Eingaben!$B$40,IF(W85=Eingaben!$A$41,Eingaben!$B$41,IF(W85=Eingaben!$A$42,Eingaben!$B$42,IF(W85=Eingaben!$A$43,Eingaben!$B$43,"")))))</f>
        <v>2</v>
      </c>
      <c r="Y85" s="1" t="s">
        <v>74</v>
      </c>
      <c r="Z85" s="3">
        <f>IF(Y85=Eingaben!$A$39,Eingaben!$B$39,IF('Bestehende Infrastruktur'!Y85=Eingaben!$A$40,Eingaben!$B$40,IF(Y85=Eingaben!$A$41,Eingaben!$B$41,IF(Y85=Eingaben!$A$42,Eingaben!$B$42,IF(Y85=Eingaben!$A$43,Eingaben!$B$43,"")))))</f>
        <v>5</v>
      </c>
      <c r="AC85" s="3"/>
      <c r="AE85" s="3"/>
      <c r="AG85" s="3"/>
      <c r="AI85" s="3"/>
    </row>
    <row r="86" spans="1:35" x14ac:dyDescent="0.25">
      <c r="A86" s="2">
        <f t="shared" si="6"/>
        <v>6.6999999999999975</v>
      </c>
      <c r="B86" s="52" t="s">
        <v>50</v>
      </c>
      <c r="C86" s="52"/>
      <c r="E86" s="2" t="s">
        <v>74</v>
      </c>
      <c r="F86" s="3">
        <f>IF(E86=Eingaben!$A$39,Eingaben!$B$39,IF('Bestehende Infrastruktur'!E86=Eingaben!$A$40,Eingaben!$B$40,IF(E86=Eingaben!$A$41,Eingaben!$B$41,IF(E86=Eingaben!$A$42,Eingaben!$B$42,IF(E86=Eingaben!$A$43,Eingaben!$B$43,"")))))</f>
        <v>5</v>
      </c>
      <c r="G86" s="1" t="s">
        <v>74</v>
      </c>
      <c r="H86" s="3">
        <f>IF(G86=Eingaben!$A$39,Eingaben!$B$39,IF('Bestehende Infrastruktur'!G86=Eingaben!$A$40,Eingaben!$B$40,IF(G86=Eingaben!$A$41,Eingaben!$B$41,IF(G86=Eingaben!$A$42,Eingaben!$B$42,IF(G86=Eingaben!$A$43,Eingaben!$B$43,"")))))</f>
        <v>5</v>
      </c>
      <c r="I86" s="1" t="s">
        <v>74</v>
      </c>
      <c r="J86" s="3">
        <f>IF(I86=Eingaben!$A$39,Eingaben!$B$39,IF('Bestehende Infrastruktur'!I86=Eingaben!$A$40,Eingaben!$B$40,IF(I86=Eingaben!$A$41,Eingaben!$B$41,IF(I86=Eingaben!$A$42,Eingaben!$B$42,IF(I86=Eingaben!$A$43,Eingaben!$B$43,"")))))</f>
        <v>5</v>
      </c>
      <c r="K86" s="1" t="s">
        <v>74</v>
      </c>
      <c r="L86" s="3">
        <f>IF(K86=Eingaben!$A$39,Eingaben!$B$39,IF('Bestehende Infrastruktur'!K86=Eingaben!$A$40,Eingaben!$B$40,IF(K86=Eingaben!$A$41,Eingaben!$B$41,IF(K86=Eingaben!$A$42,Eingaben!$B$42,IF(K86=Eingaben!$A$43,Eingaben!$B$43,"")))))</f>
        <v>5</v>
      </c>
      <c r="M86" s="1" t="s">
        <v>76</v>
      </c>
      <c r="N86" s="3">
        <f>IF(M86=Eingaben!$A$39,Eingaben!$B$39,IF('Bestehende Infrastruktur'!M86=Eingaben!$A$40,Eingaben!$B$40,IF(M86=Eingaben!$A$41,Eingaben!$B$41,IF(M86=Eingaben!$A$42,Eingaben!$B$42,IF(M86=Eingaben!$A$43,Eingaben!$B$43,"")))))</f>
        <v>2</v>
      </c>
      <c r="O86" s="1" t="s">
        <v>74</v>
      </c>
      <c r="P86" s="3">
        <f>IF(O86=Eingaben!$A$39,Eingaben!$B$39,IF('Bestehende Infrastruktur'!O86=Eingaben!$A$40,Eingaben!$B$40,IF(O86=Eingaben!$A$41,Eingaben!$B$41,IF(O86=Eingaben!$A$42,Eingaben!$B$42,IF(O86=Eingaben!$A$43,Eingaben!$B$43,"")))))</f>
        <v>5</v>
      </c>
      <c r="Q86" s="1" t="s">
        <v>74</v>
      </c>
      <c r="R86" s="3">
        <f>IF(Q86=Eingaben!$A$39,Eingaben!$B$39,IF('Bestehende Infrastruktur'!Q86=Eingaben!$A$40,Eingaben!$B$40,IF(Q86=Eingaben!$A$41,Eingaben!$B$41,IF(Q86=Eingaben!$A$42,Eingaben!$B$42,IF(Q86=Eingaben!$A$43,Eingaben!$B$43,"")))))</f>
        <v>5</v>
      </c>
      <c r="S86" s="1" t="s">
        <v>74</v>
      </c>
      <c r="T86" s="3">
        <f>IF(S86=Eingaben!$A$39,Eingaben!$B$39,IF('Bestehende Infrastruktur'!S86=Eingaben!$A$40,Eingaben!$B$40,IF(S86=Eingaben!$A$41,Eingaben!$B$41,IF(S86=Eingaben!$A$42,Eingaben!$B$42,IF(S86=Eingaben!$A$43,Eingaben!$B$43,"")))))</f>
        <v>5</v>
      </c>
      <c r="U86" s="1" t="s">
        <v>75</v>
      </c>
      <c r="V86" s="3">
        <f>IF(U86=Eingaben!$A$39,Eingaben!$B$39,IF('Bestehende Infrastruktur'!U86=Eingaben!$A$40,Eingaben!$B$40,IF(U86=Eingaben!$A$41,Eingaben!$B$41,IF(U86=Eingaben!$A$42,Eingaben!$B$42,IF(U86=Eingaben!$A$43,Eingaben!$B$43,"")))))</f>
        <v>4</v>
      </c>
      <c r="W86" s="1" t="s">
        <v>78</v>
      </c>
      <c r="X86" s="3">
        <f>IF(W86=Eingaben!$A$39,Eingaben!$B$39,IF('Bestehende Infrastruktur'!W86=Eingaben!$A$40,Eingaben!$B$40,IF(W86=Eingaben!$A$41,Eingaben!$B$41,IF(W86=Eingaben!$A$42,Eingaben!$B$42,IF(W86=Eingaben!$A$43,Eingaben!$B$43,"")))))</f>
        <v>3</v>
      </c>
      <c r="Y86" s="1" t="s">
        <v>74</v>
      </c>
      <c r="Z86" s="3">
        <f>IF(Y86=Eingaben!$A$39,Eingaben!$B$39,IF('Bestehende Infrastruktur'!Y86=Eingaben!$A$40,Eingaben!$B$40,IF(Y86=Eingaben!$A$41,Eingaben!$B$41,IF(Y86=Eingaben!$A$42,Eingaben!$B$42,IF(Y86=Eingaben!$A$43,Eingaben!$B$43,"")))))</f>
        <v>5</v>
      </c>
      <c r="AC86" s="3"/>
      <c r="AE86" s="3"/>
      <c r="AG86" s="3"/>
      <c r="AI86" s="3"/>
    </row>
    <row r="87" spans="1:35" ht="25.5" customHeight="1" x14ac:dyDescent="0.25">
      <c r="A87" s="2">
        <f t="shared" si="6"/>
        <v>6.7999999999999972</v>
      </c>
      <c r="B87" s="52" t="s">
        <v>51</v>
      </c>
      <c r="C87" s="52"/>
      <c r="E87" s="2" t="s">
        <v>76</v>
      </c>
      <c r="F87" s="3">
        <f>IF(E87=Eingaben!$A$39,Eingaben!$B$39,IF('Bestehende Infrastruktur'!E87=Eingaben!$A$40,Eingaben!$B$40,IF(E87=Eingaben!$A$41,Eingaben!$B$41,IF(E87=Eingaben!$A$42,Eingaben!$B$42,IF(E87=Eingaben!$A$43,Eingaben!$B$43,"")))))</f>
        <v>2</v>
      </c>
      <c r="G87" s="1" t="s">
        <v>74</v>
      </c>
      <c r="H87" s="3">
        <f>IF(G87=Eingaben!$A$39,Eingaben!$B$39,IF('Bestehende Infrastruktur'!G87=Eingaben!$A$40,Eingaben!$B$40,IF(G87=Eingaben!$A$41,Eingaben!$B$41,IF(G87=Eingaben!$A$42,Eingaben!$B$42,IF(G87=Eingaben!$A$43,Eingaben!$B$43,"")))))</f>
        <v>5</v>
      </c>
      <c r="I87" s="1" t="s">
        <v>74</v>
      </c>
      <c r="J87" s="3">
        <f>IF(I87=Eingaben!$A$39,Eingaben!$B$39,IF('Bestehende Infrastruktur'!I87=Eingaben!$A$40,Eingaben!$B$40,IF(I87=Eingaben!$A$41,Eingaben!$B$41,IF(I87=Eingaben!$A$42,Eingaben!$B$42,IF(I87=Eingaben!$A$43,Eingaben!$B$43,"")))))</f>
        <v>5</v>
      </c>
      <c r="K87" s="1" t="s">
        <v>74</v>
      </c>
      <c r="L87" s="3">
        <f>IF(K87=Eingaben!$A$39,Eingaben!$B$39,IF('Bestehende Infrastruktur'!K87=Eingaben!$A$40,Eingaben!$B$40,IF(K87=Eingaben!$A$41,Eingaben!$B$41,IF(K87=Eingaben!$A$42,Eingaben!$B$42,IF(K87=Eingaben!$A$43,Eingaben!$B$43,"")))))</f>
        <v>5</v>
      </c>
      <c r="M87" s="1" t="s">
        <v>77</v>
      </c>
      <c r="N87" s="3">
        <f>IF(M87=Eingaben!$A$39,Eingaben!$B$39,IF('Bestehende Infrastruktur'!M87=Eingaben!$A$40,Eingaben!$B$40,IF(M87=Eingaben!$A$41,Eingaben!$B$41,IF(M87=Eingaben!$A$42,Eingaben!$B$42,IF(M87=Eingaben!$A$43,Eingaben!$B$43,"")))))</f>
        <v>1</v>
      </c>
      <c r="O87" s="1" t="s">
        <v>78</v>
      </c>
      <c r="P87" s="3">
        <f>IF(O87=Eingaben!$A$39,Eingaben!$B$39,IF('Bestehende Infrastruktur'!O87=Eingaben!$A$40,Eingaben!$B$40,IF(O87=Eingaben!$A$41,Eingaben!$B$41,IF(O87=Eingaben!$A$42,Eingaben!$B$42,IF(O87=Eingaben!$A$43,Eingaben!$B$43,"")))))</f>
        <v>3</v>
      </c>
      <c r="Q87" s="1" t="s">
        <v>77</v>
      </c>
      <c r="R87" s="3">
        <f>IF(Q87=Eingaben!$A$39,Eingaben!$B$39,IF('Bestehende Infrastruktur'!Q87=Eingaben!$A$40,Eingaben!$B$40,IF(Q87=Eingaben!$A$41,Eingaben!$B$41,IF(Q87=Eingaben!$A$42,Eingaben!$B$42,IF(Q87=Eingaben!$A$43,Eingaben!$B$43,"")))))</f>
        <v>1</v>
      </c>
      <c r="S87" s="1" t="s">
        <v>77</v>
      </c>
      <c r="T87" s="3">
        <f>IF(S87=Eingaben!$A$39,Eingaben!$B$39,IF('Bestehende Infrastruktur'!S87=Eingaben!$A$40,Eingaben!$B$40,IF(S87=Eingaben!$A$41,Eingaben!$B$41,IF(S87=Eingaben!$A$42,Eingaben!$B$42,IF(S87=Eingaben!$A$43,Eingaben!$B$43,"")))))</f>
        <v>1</v>
      </c>
      <c r="U87" s="1" t="s">
        <v>77</v>
      </c>
      <c r="V87" s="3">
        <f>IF(U87=Eingaben!$A$39,Eingaben!$B$39,IF('Bestehende Infrastruktur'!U87=Eingaben!$A$40,Eingaben!$B$40,IF(U87=Eingaben!$A$41,Eingaben!$B$41,IF(U87=Eingaben!$A$42,Eingaben!$B$42,IF(U87=Eingaben!$A$43,Eingaben!$B$43,"")))))</f>
        <v>1</v>
      </c>
      <c r="W87" s="1" t="s">
        <v>76</v>
      </c>
      <c r="X87" s="3">
        <f>IF(W87=Eingaben!$A$39,Eingaben!$B$39,IF('Bestehende Infrastruktur'!W87=Eingaben!$A$40,Eingaben!$B$40,IF(W87=Eingaben!$A$41,Eingaben!$B$41,IF(W87=Eingaben!$A$42,Eingaben!$B$42,IF(W87=Eingaben!$A$43,Eingaben!$B$43,"")))))</f>
        <v>2</v>
      </c>
      <c r="Y87" s="1" t="s">
        <v>78</v>
      </c>
      <c r="Z87" s="3">
        <f>IF(Y87=Eingaben!$A$39,Eingaben!$B$39,IF('Bestehende Infrastruktur'!Y87=Eingaben!$A$40,Eingaben!$B$40,IF(Y87=Eingaben!$A$41,Eingaben!$B$41,IF(Y87=Eingaben!$A$42,Eingaben!$B$42,IF(Y87=Eingaben!$A$43,Eingaben!$B$43,"")))))</f>
        <v>3</v>
      </c>
      <c r="AC87" s="3"/>
      <c r="AE87" s="3"/>
      <c r="AG87" s="3"/>
      <c r="AI87" s="3"/>
    </row>
    <row r="88" spans="1:35" x14ac:dyDescent="0.25">
      <c r="F88" s="3" t="str">
        <f>IF(E88=Eingaben!$A$39,Eingaben!$B$39,IF('Bestehende Infrastruktur'!E88=Eingaben!$A$40,Eingaben!$B$40,IF(E88=Eingaben!$A$41,Eingaben!$B$41,IF(E88=Eingaben!$A$42,Eingaben!$B$42,IF(E88=Eingaben!$A$43,Eingaben!$B$43,"")))))</f>
        <v/>
      </c>
      <c r="H88" s="3" t="str">
        <f>IF(G88=Eingaben!$A$39,Eingaben!$B$39,IF('Bestehende Infrastruktur'!G88=Eingaben!$A$40,Eingaben!$B$40,IF(G88=Eingaben!$A$41,Eingaben!$B$41,IF(G88=Eingaben!$A$42,Eingaben!$B$42,IF(G88=Eingaben!$A$43,Eingaben!$B$43,"")))))</f>
        <v/>
      </c>
      <c r="J88" s="3" t="str">
        <f>IF(I88=Eingaben!$A$39,Eingaben!$B$39,IF('Bestehende Infrastruktur'!I88=Eingaben!$A$40,Eingaben!$B$40,IF(I88=Eingaben!$A$41,Eingaben!$B$41,IF(I88=Eingaben!$A$42,Eingaben!$B$42,IF(I88=Eingaben!$A$43,Eingaben!$B$43,"")))))</f>
        <v/>
      </c>
      <c r="L88" s="3" t="str">
        <f>IF(K88=Eingaben!$A$39,Eingaben!$B$39,IF('Bestehende Infrastruktur'!K88=Eingaben!$A$40,Eingaben!$B$40,IF(K88=Eingaben!$A$41,Eingaben!$B$41,IF(K88=Eingaben!$A$42,Eingaben!$B$42,IF(K88=Eingaben!$A$43,Eingaben!$B$43,"")))))</f>
        <v/>
      </c>
      <c r="N88" s="3" t="str">
        <f>IF(M88=Eingaben!$A$39,Eingaben!$B$39,IF('Bestehende Infrastruktur'!M88=Eingaben!$A$40,Eingaben!$B$40,IF(M88=Eingaben!$A$41,Eingaben!$B$41,IF(M88=Eingaben!$A$42,Eingaben!$B$42,IF(M88=Eingaben!$A$43,Eingaben!$B$43,"")))))</f>
        <v/>
      </c>
      <c r="P88" s="3" t="str">
        <f>IF(O88=Eingaben!$A$39,Eingaben!$B$39,IF('Bestehende Infrastruktur'!O88=Eingaben!$A$40,Eingaben!$B$40,IF(O88=Eingaben!$A$41,Eingaben!$B$41,IF(O88=Eingaben!$A$42,Eingaben!$B$42,IF(O88=Eingaben!$A$43,Eingaben!$B$43,"")))))</f>
        <v/>
      </c>
      <c r="R88" s="3" t="str">
        <f>IF(Q88=Eingaben!$A$39,Eingaben!$B$39,IF('Bestehende Infrastruktur'!Q88=Eingaben!$A$40,Eingaben!$B$40,IF(Q88=Eingaben!$A$41,Eingaben!$B$41,IF(Q88=Eingaben!$A$42,Eingaben!$B$42,IF(Q88=Eingaben!$A$43,Eingaben!$B$43,"")))))</f>
        <v/>
      </c>
      <c r="T88" s="3" t="str">
        <f>IF(S88=Eingaben!$A$39,Eingaben!$B$39,IF('Bestehende Infrastruktur'!S88=Eingaben!$A$40,Eingaben!$B$40,IF(S88=Eingaben!$A$41,Eingaben!$B$41,IF(S88=Eingaben!$A$42,Eingaben!$B$42,IF(S88=Eingaben!$A$43,Eingaben!$B$43,"")))))</f>
        <v/>
      </c>
      <c r="V88" s="3" t="str">
        <f>IF(U88=Eingaben!$A$39,Eingaben!$B$39,IF('Bestehende Infrastruktur'!U88=Eingaben!$A$40,Eingaben!$B$40,IF(U88=Eingaben!$A$41,Eingaben!$B$41,IF(U88=Eingaben!$A$42,Eingaben!$B$42,IF(U88=Eingaben!$A$43,Eingaben!$B$43,"")))))</f>
        <v/>
      </c>
      <c r="X88" s="3" t="str">
        <f>IF(W88=Eingaben!$A$39,Eingaben!$B$39,IF('Bestehende Infrastruktur'!W88=Eingaben!$A$40,Eingaben!$B$40,IF(W88=Eingaben!$A$41,Eingaben!$B$41,IF(W88=Eingaben!$A$42,Eingaben!$B$42,IF(W88=Eingaben!$A$43,Eingaben!$B$43,"")))))</f>
        <v/>
      </c>
      <c r="Z88" s="3" t="str">
        <f>IF(Y88=Eingaben!$A$39,Eingaben!$B$39,IF('Bestehende Infrastruktur'!Y88=Eingaben!$A$40,Eingaben!$B$40,IF(Y88=Eingaben!$A$41,Eingaben!$B$41,IF(Y88=Eingaben!$A$42,Eingaben!$B$42,IF(Y88=Eingaben!$A$43,Eingaben!$B$43,"")))))</f>
        <v/>
      </c>
      <c r="AC88" s="3"/>
      <c r="AE88" s="3"/>
      <c r="AG88" s="3"/>
      <c r="AI88" s="3"/>
    </row>
    <row r="89" spans="1:35" s="40" customFormat="1" ht="15.75" x14ac:dyDescent="0.25">
      <c r="A89" s="49" t="s">
        <v>116</v>
      </c>
      <c r="B89" s="49"/>
      <c r="C89" s="49"/>
      <c r="D89" s="38">
        <f>Eingaben!C20</f>
        <v>0.2</v>
      </c>
      <c r="E89" s="31"/>
      <c r="F89" s="39">
        <f>IF(F30&lt;$C$34,"",(($D$53*F53)+($D$61*F61)+($D$66*F66)+($D$70*F70)+($D$76*F76)+($D$79*F79)))</f>
        <v>3.2937500000000002</v>
      </c>
      <c r="H89" s="39">
        <f>IF(H30&lt;$C$34,"",(($D$53*H53)+($D$61*H61)+($D$66*H66)+($D$70*H70)+($D$76*H76)+($D$79*H79)))</f>
        <v>4.0187499999999998</v>
      </c>
      <c r="J89" s="39">
        <f>IF(J30&lt;$C$34,"",(($D$53*J53)+($D$61*J61)+($D$66*J66)+($D$70*J70)+($D$76*J76)+($D$79*J79)))</f>
        <v>4.177083333333333</v>
      </c>
      <c r="L89" s="39">
        <f>IF(L30&lt;$C$34,"",(($D$53*L53)+($D$61*L61)+($D$66*L66)+($D$70*L70)+($D$76*L76)+($D$79*L79)))</f>
        <v>4.177083333333333</v>
      </c>
      <c r="N89" s="39">
        <f>IF(N30&lt;$C$34,"",(($D$53*N53)+($D$61*N61)+($D$66*N66)+($D$70*N70)+($D$76*N76)+($D$79*N79)))</f>
        <v>3.625</v>
      </c>
      <c r="P89" s="39" t="str">
        <f>IF(P30&lt;$C$34,"",(($D$53*P53)+($D$61*P61)+($D$66*P66)+($D$70*P70)+($D$76*P76)+($D$79*P79)))</f>
        <v/>
      </c>
      <c r="R89" s="39" t="str">
        <f>IF(R30&lt;$C$34,"",(($D$53*R53)+($D$61*R61)+($D$66*R66)+($D$70*R70)+($D$76*R76)+($D$79*R79)))</f>
        <v/>
      </c>
      <c r="T89" s="39">
        <f>IF(T30&lt;$C$34,"",(($D$53*T53)+($D$61*T61)+($D$66*T66)+($D$70*T70)+($D$76*T76)+($D$79*T79)))</f>
        <v>3.9624999999999999</v>
      </c>
      <c r="V89" s="39">
        <f>IF(V30&lt;$C$34,"",(($D$53*V53)+($D$61*V61)+($D$66*V66)+($D$70*V70)+($D$76*V76)+($D$79*V79)))</f>
        <v>3.8395833333333336</v>
      </c>
      <c r="X89" s="39" t="str">
        <f>IF(X30&lt;$C$34,"",(($D$53*X53)+($D$61*X61)+($D$66*X66)+($D$70*X70)+($D$76*X76)+($D$79*X79)))</f>
        <v/>
      </c>
      <c r="Z89" s="39" t="str">
        <f>IF(Z30&lt;$C$34,"",(($D$53*Z53)+($D$61*Z61)+($D$66*Z66)+($D$70*Z70)+($D$76*Z76)+($D$79*Z79)))</f>
        <v/>
      </c>
      <c r="AC89" s="39"/>
      <c r="AE89" s="39"/>
      <c r="AG89" s="39"/>
      <c r="AI89" s="39"/>
    </row>
    <row r="90" spans="1:35" x14ac:dyDescent="0.25">
      <c r="A90" s="1"/>
    </row>
    <row r="92" spans="1:35" s="44" customFormat="1" ht="18.75" x14ac:dyDescent="0.25">
      <c r="A92" s="50" t="s">
        <v>118</v>
      </c>
      <c r="B92" s="50"/>
      <c r="C92" s="50"/>
      <c r="D92" s="42"/>
      <c r="E92" s="41"/>
      <c r="F92" s="43">
        <f>IF(F30&lt;$C$34,"",((F30*$D$30)+(F48*$D$48)+(F89*$D$89)))</f>
        <v>4.1912500000000001</v>
      </c>
      <c r="H92" s="43">
        <f>IF(H30&lt;$C$34,"",((H30*$D$30)+(H48*$D$48)+(H89*$D$89)))</f>
        <v>4.2362500000000001</v>
      </c>
      <c r="J92" s="43">
        <f>IF(J30&lt;$C$34,"",((J30*$D$30)+(J48*$D$48)+(J89*$D$89)))</f>
        <v>4.6729166666666657</v>
      </c>
      <c r="L92" s="43">
        <f>IF(L30&lt;$C$34,"",((L30*$D$30)+(L48*$D$48)+(L89*$D$89)))</f>
        <v>4.1929166666666671</v>
      </c>
      <c r="N92" s="43">
        <f>IF(N30&lt;$C$34,"",((N30*$D$30)+(N48*$D$48)+(N89*$D$89)))</f>
        <v>3.54</v>
      </c>
      <c r="P92" s="43" t="str">
        <f>IF(P30&lt;$C$34,"",((P30*$D$30)+(P48*$D$48)+(P89*$D$89)))</f>
        <v/>
      </c>
      <c r="R92" s="43" t="str">
        <f>IF(R30&lt;$C$34,"",((R30*$D$30)+(R48*$D$48)+(R89*$D$89)))</f>
        <v/>
      </c>
      <c r="T92" s="43">
        <f>IF(T30&lt;$C$34,"",((T30*$D$30)+(T48*$D$48)+(T89*$D$89)))</f>
        <v>4.4324999999999992</v>
      </c>
      <c r="V92" s="43">
        <f>IF(V30&lt;$C$34,"",((V30*$D$30)+(V48*$D$48)+(V89*$D$89)))</f>
        <v>4.3079166666666673</v>
      </c>
      <c r="X92" s="43" t="str">
        <f>IF(X30&lt;$C$34,"",((X30*$D$30)+(X48*$D$48)+(X89*$D$89)))</f>
        <v/>
      </c>
      <c r="Z92" s="43" t="str">
        <f>IF(Z30&lt;$C$34,"",((Z30*$D$30)+(Z48*$D$48)+(Z89*$D$89)))</f>
        <v/>
      </c>
      <c r="AC92" s="43"/>
      <c r="AE92" s="43"/>
      <c r="AG92" s="43"/>
      <c r="AI92" s="43"/>
    </row>
    <row r="94" spans="1:35" x14ac:dyDescent="0.25">
      <c r="B94" s="2" t="s">
        <v>113</v>
      </c>
      <c r="C94" s="2">
        <v>5</v>
      </c>
    </row>
    <row r="95" spans="1:35" x14ac:dyDescent="0.25">
      <c r="B95" s="2" t="s">
        <v>87</v>
      </c>
      <c r="C95" s="21">
        <v>0.75</v>
      </c>
      <c r="D95" s="16"/>
      <c r="F95" s="23"/>
      <c r="H95" s="23"/>
      <c r="J95" s="23"/>
      <c r="L95" s="23"/>
      <c r="N95" s="23"/>
      <c r="P95" s="23"/>
      <c r="R95" s="23"/>
      <c r="T95" s="23"/>
      <c r="V95" s="23"/>
      <c r="X95" s="23"/>
      <c r="Z95" s="23"/>
      <c r="AC95" s="23"/>
      <c r="AE95" s="23"/>
      <c r="AG95" s="23"/>
      <c r="AI95" s="23"/>
    </row>
    <row r="96" spans="1:35" x14ac:dyDescent="0.25">
      <c r="B96" s="2" t="s">
        <v>88</v>
      </c>
      <c r="C96" s="2">
        <f>C94*C95</f>
        <v>3.75</v>
      </c>
    </row>
    <row r="97" spans="3:3" x14ac:dyDescent="0.25">
      <c r="C97" s="2"/>
    </row>
    <row r="99" spans="3:3" x14ac:dyDescent="0.25">
      <c r="C99" s="21"/>
    </row>
    <row r="100" spans="3:3" x14ac:dyDescent="0.25">
      <c r="C100" s="2"/>
    </row>
    <row r="114" spans="3:3" x14ac:dyDescent="0.25">
      <c r="C114" s="21"/>
    </row>
    <row r="115" spans="3:3" x14ac:dyDescent="0.25">
      <c r="C115" s="21"/>
    </row>
    <row r="116" spans="3:3" x14ac:dyDescent="0.25">
      <c r="C116" s="21"/>
    </row>
    <row r="117" spans="3:3" x14ac:dyDescent="0.25">
      <c r="C117" s="21"/>
    </row>
    <row r="118" spans="3:3" x14ac:dyDescent="0.25">
      <c r="C118" s="21"/>
    </row>
  </sheetData>
  <sheetProtection algorithmName="SHA-512" hashValue="vHWWqHmogSBAs0RCcTueTuLAyRB8atN0+0hgZjElCVrpGL4rBS7Q7VMm2kMF4VwMSw6Hae+iChpEOApUlh43fw==" saltValue="JCpFtuvWs+H9E+7IaqGNrg==" spinCount="100000" sheet="1" objects="1" scenarios="1" selectLockedCells="1" selectUnlockedCells="1"/>
  <mergeCells count="71">
    <mergeCell ref="U4:V4"/>
    <mergeCell ref="U3:V3"/>
    <mergeCell ref="S3:T3"/>
    <mergeCell ref="O3:R3"/>
    <mergeCell ref="K4:L4"/>
    <mergeCell ref="S4:T4"/>
    <mergeCell ref="Q4:R4"/>
    <mergeCell ref="O4:P4"/>
    <mergeCell ref="M4:N4"/>
    <mergeCell ref="B71:C71"/>
    <mergeCell ref="B72:C72"/>
    <mergeCell ref="A30:C30"/>
    <mergeCell ref="A48:C48"/>
    <mergeCell ref="B44:C44"/>
    <mergeCell ref="B45:C45"/>
    <mergeCell ref="B46:C46"/>
    <mergeCell ref="B86:C86"/>
    <mergeCell ref="B80:C80"/>
    <mergeCell ref="B81:C81"/>
    <mergeCell ref="B82:C82"/>
    <mergeCell ref="B83:C83"/>
    <mergeCell ref="B84:C84"/>
    <mergeCell ref="B85:C85"/>
    <mergeCell ref="Y2:Z2"/>
    <mergeCell ref="AF4:AG4"/>
    <mergeCell ref="AF3:AG3"/>
    <mergeCell ref="AB3:AE3"/>
    <mergeCell ref="B59:C59"/>
    <mergeCell ref="B12:C12"/>
    <mergeCell ref="B56:C56"/>
    <mergeCell ref="B57:C57"/>
    <mergeCell ref="B58:C58"/>
    <mergeCell ref="B10:C10"/>
    <mergeCell ref="B11:C11"/>
    <mergeCell ref="B15:C15"/>
    <mergeCell ref="B16:C16"/>
    <mergeCell ref="E3:J3"/>
    <mergeCell ref="B26:C26"/>
    <mergeCell ref="B27:C27"/>
    <mergeCell ref="AH3:AI3"/>
    <mergeCell ref="AH4:AI4"/>
    <mergeCell ref="Y3:Z3"/>
    <mergeCell ref="Y4:Z4"/>
    <mergeCell ref="B43:C43"/>
    <mergeCell ref="B17:C17"/>
    <mergeCell ref="B28:C28"/>
    <mergeCell ref="AD4:AE4"/>
    <mergeCell ref="E4:F4"/>
    <mergeCell ref="G4:H4"/>
    <mergeCell ref="I4:J4"/>
    <mergeCell ref="M3:N3"/>
    <mergeCell ref="K3:L3"/>
    <mergeCell ref="W3:X3"/>
    <mergeCell ref="AB4:AC4"/>
    <mergeCell ref="W4:X4"/>
    <mergeCell ref="A89:C89"/>
    <mergeCell ref="A92:C92"/>
    <mergeCell ref="A37:C37"/>
    <mergeCell ref="B40:C40"/>
    <mergeCell ref="A51:C51"/>
    <mergeCell ref="B62:C62"/>
    <mergeCell ref="B63:C63"/>
    <mergeCell ref="B73:C73"/>
    <mergeCell ref="B74:C74"/>
    <mergeCell ref="B87:C87"/>
    <mergeCell ref="B67:C67"/>
    <mergeCell ref="B68:C68"/>
    <mergeCell ref="B54:C54"/>
    <mergeCell ref="B55:C55"/>
    <mergeCell ref="B77:C77"/>
    <mergeCell ref="B64:C64"/>
  </mergeCells>
  <conditionalFormatting sqref="F30">
    <cfRule type="cellIs" dxfId="41" priority="44" operator="lessThan">
      <formula>$C$34</formula>
    </cfRule>
    <cfRule type="cellIs" dxfId="40" priority="49" operator="greaterThanOrEqual">
      <formula>$C$34</formula>
    </cfRule>
  </conditionalFormatting>
  <conditionalFormatting sqref="H30">
    <cfRule type="cellIs" dxfId="39" priority="42" operator="lessThan">
      <formula>$C$34</formula>
    </cfRule>
    <cfRule type="cellIs" dxfId="38" priority="43" operator="greaterThanOrEqual">
      <formula>$C$34</formula>
    </cfRule>
  </conditionalFormatting>
  <conditionalFormatting sqref="J30">
    <cfRule type="cellIs" dxfId="37" priority="40" operator="lessThan">
      <formula>$C$34</formula>
    </cfRule>
    <cfRule type="cellIs" dxfId="36" priority="41" operator="greaterThanOrEqual">
      <formula>$C$34</formula>
    </cfRule>
  </conditionalFormatting>
  <conditionalFormatting sqref="L30">
    <cfRule type="cellIs" dxfId="35" priority="38" operator="lessThan">
      <formula>$C$34</formula>
    </cfRule>
    <cfRule type="cellIs" dxfId="34" priority="39" operator="greaterThanOrEqual">
      <formula>$C$34</formula>
    </cfRule>
  </conditionalFormatting>
  <conditionalFormatting sqref="N30">
    <cfRule type="cellIs" dxfId="33" priority="36" operator="lessThan">
      <formula>$C$34</formula>
    </cfRule>
    <cfRule type="cellIs" dxfId="32" priority="37" operator="greaterThanOrEqual">
      <formula>$C$34</formula>
    </cfRule>
  </conditionalFormatting>
  <conditionalFormatting sqref="P30">
    <cfRule type="cellIs" dxfId="31" priority="34" operator="lessThan">
      <formula>$C$34</formula>
    </cfRule>
    <cfRule type="cellIs" dxfId="30" priority="35" operator="greaterThanOrEqual">
      <formula>$C$34</formula>
    </cfRule>
  </conditionalFormatting>
  <conditionalFormatting sqref="R30">
    <cfRule type="cellIs" dxfId="29" priority="32" operator="lessThan">
      <formula>$C$34</formula>
    </cfRule>
    <cfRule type="cellIs" dxfId="28" priority="33" operator="greaterThanOrEqual">
      <formula>$C$34</formula>
    </cfRule>
  </conditionalFormatting>
  <conditionalFormatting sqref="T30">
    <cfRule type="cellIs" dxfId="27" priority="30" operator="lessThan">
      <formula>$C$34</formula>
    </cfRule>
    <cfRule type="cellIs" dxfId="26" priority="31" operator="greaterThanOrEqual">
      <formula>$C$34</formula>
    </cfRule>
  </conditionalFormatting>
  <conditionalFormatting sqref="V30">
    <cfRule type="cellIs" dxfId="25" priority="28" operator="lessThan">
      <formula>$C$34</formula>
    </cfRule>
    <cfRule type="cellIs" dxfId="24" priority="29" operator="greaterThanOrEqual">
      <formula>$C$34</formula>
    </cfRule>
  </conditionalFormatting>
  <conditionalFormatting sqref="X30">
    <cfRule type="cellIs" dxfId="23" priority="26" operator="lessThan">
      <formula>$C$34</formula>
    </cfRule>
    <cfRule type="cellIs" dxfId="22" priority="27" operator="greaterThanOrEqual">
      <formula>$C$34</formula>
    </cfRule>
  </conditionalFormatting>
  <conditionalFormatting sqref="Z30">
    <cfRule type="cellIs" dxfId="21" priority="24" operator="lessThan">
      <formula>$C$34</formula>
    </cfRule>
    <cfRule type="cellIs" dxfId="20" priority="25" operator="greaterThanOrEqual">
      <formula>$C$34</formula>
    </cfRule>
  </conditionalFormatting>
  <conditionalFormatting sqref="F92">
    <cfRule type="cellIs" dxfId="19" priority="15" operator="greaterThanOrEqual">
      <formula>$C$96</formula>
    </cfRule>
  </conditionalFormatting>
  <conditionalFormatting sqref="H92">
    <cfRule type="cellIs" dxfId="18" priority="14" operator="greaterThanOrEqual">
      <formula>$C$96</formula>
    </cfRule>
  </conditionalFormatting>
  <conditionalFormatting sqref="J92">
    <cfRule type="cellIs" dxfId="17" priority="13" operator="greaterThanOrEqual">
      <formula>$C$96</formula>
    </cfRule>
  </conditionalFormatting>
  <conditionalFormatting sqref="L92">
    <cfRule type="cellIs" dxfId="16" priority="12" operator="greaterThanOrEqual">
      <formula>$C$96</formula>
    </cfRule>
  </conditionalFormatting>
  <conditionalFormatting sqref="T92">
    <cfRule type="cellIs" dxfId="15" priority="8" operator="greaterThanOrEqual">
      <formula>$C$96</formula>
    </cfRule>
  </conditionalFormatting>
  <conditionalFormatting sqref="V92">
    <cfRule type="cellIs" dxfId="14" priority="7" operator="greaterThanOrEqual">
      <formula>$C$96</formula>
    </cfRule>
  </conditionalFormatting>
  <conditionalFormatting sqref="AC92">
    <cfRule type="cellIs" dxfId="13" priority="4" operator="greaterThanOrEqual">
      <formula>$C$96</formula>
    </cfRule>
  </conditionalFormatting>
  <conditionalFormatting sqref="AE92">
    <cfRule type="cellIs" dxfId="12" priority="3" operator="greaterThanOrEqual">
      <formula>$C$96</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D29F512-A187-470C-A00D-C6C677ED3F86}">
          <x14:formula1>
            <xm:f>Eingaben!$A$39:$A$43</xm:f>
          </x14:formula1>
          <xm:sqref>G54:G59 G71:G74 G80:G87 G20:G23 E71:E74 E54:E59 I43:I47 G15:G17 E62:E69 E80:E87 E20:E23 G62:G69 AD31:AD36 E15:E17 G10:G12 E10:E12 I54:I59 I71:I74 I20:I23 K43:K47 I15:I17 I80:I87 I62:I69 AB10:AB12 I10:I12 K20:K23 K10:K12 K15:K17 K83:K87 K62:K69 K71:K74 M43:M47 K54:K59 O43:O47 M20:M23 M54:M59 M15:M17 M80:M87 M62:M69 M71:M74 M10:M12 O54:O59 O20:O23 AD43:AD47 O15:O17 O80:O87 O62:O69 O71:O74 O10:O12 Q10:Q12 Q62:Q69 Q43:Q47 S43:S47 Q71:Q74 Q54:Q59 Q20:Q23 Q15:Q17 AB62:AB69 AB43:AB47 S20:S23 S62:S69 S15:S17 S10:S12 S80:S87 Q80:Q87 S71:S74 S54:S59 AD54:AD59 AB54:AB59 AB80:AB87 AB20:AB23 W43:W47 AD10:AD12 U54:U59 U43:U47 W20:W23 W10:W12 W15:W17 W80:W87 W62:W69 W71:W74 W54:W59 AB71:AB74 AD20:AD23 AD62:AD69 AD15:AD17 AB15:AB17 AD80:AD87 AD71:AD74 Y43:Y47 U20:U23 U62:U69 U15:U17 U10:U12 U80:U87 U71:U74 W31:W36 U31:U36 S31:S36 AB31:AB36 O31:O36 Q31:Q36 M31:M36 K31:K36 I31:I36 E31:E36 G31:G36 Y31:Y36 AF43:AF47 Y20:Y23 AF31:AF36 Y10:Y12 Y15:Y17 Y80:Y87 Y71:Y74 Y54:Y59 Y62:Y69 AH43:AH47 AF54:AF59 AF10:AF12 AF20:AF23 AF62:AF69 AF15:AF17 AF80:AF87 AF71:AF74 AH31:AH36 E43:E47 AH54:AH59 AH10:AH12 AH20:AH23 AH62:AH69 AH15:AH17 AH80:AH87 AH71:AH74 AH40 E40 G40 I40 K40 M40 O40 Q40 S40 AB40 AD40 W40 U40 Y40 AF40 G43:G47 AH77 AF77 Y77 U77 W77 AD77 AB77 S77 Q77 O77 M77 K77 I77 G77 E77 AD26:AD29 W26:W29 U26:U29 S26:S29 AB26:AB29 O26:O29 Q26:Q29 M26:M29 K26:K29 I26:I29 E26:E29 G26:G29 Y26:Y29 AF26:AF29 AH26:AH29</xm:sqref>
        </x14:dataValidation>
        <x14:dataValidation type="list" allowBlank="1" showInputMessage="1" showErrorMessage="1" xr:uid="{73BD5FD4-66BF-4900-B69F-2BF426698913}">
          <x14:formula1>
            <xm:f>Eingaben!$A$39:$A$44</xm:f>
          </x14:formula1>
          <xm:sqref>E67 G67 I67 K67 M67 O67 Q67:Q69 S67:S69 U67:U69 W67 AB67:AB69 AD67:AD69 Y67 AF67:AF69 AH67:AH69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FB1F1-B712-4AEB-955C-DA0D8670D419}">
  <dimension ref="A1:L112"/>
  <sheetViews>
    <sheetView zoomScaleNormal="100" workbookViewId="0">
      <pane xSplit="3" ySplit="5" topLeftCell="D6" activePane="bottomRight" state="frozen"/>
      <selection pane="topRight" activeCell="D1" sqref="D1"/>
      <selection pane="bottomLeft" activeCell="A6" sqref="A6"/>
      <selection pane="bottomRight" activeCell="F7" sqref="F7"/>
    </sheetView>
  </sheetViews>
  <sheetFormatPr baseColWidth="10" defaultColWidth="11.42578125" defaultRowHeight="12.75" x14ac:dyDescent="0.25"/>
  <cols>
    <col min="1" max="1" width="8.42578125" style="2" customWidth="1"/>
    <col min="2" max="2" width="24.85546875" style="1" customWidth="1"/>
    <col min="3" max="3" width="53.42578125" style="1" bestFit="1" customWidth="1"/>
    <col min="4" max="4" width="15.140625" style="15" customWidth="1"/>
    <col min="5" max="12" width="12.42578125" style="1" customWidth="1"/>
    <col min="13" max="16384" width="11.42578125" style="1"/>
  </cols>
  <sheetData>
    <row r="1" spans="1:12" ht="23.25" x14ac:dyDescent="0.25">
      <c r="A1" s="8" t="s">
        <v>122</v>
      </c>
    </row>
    <row r="2" spans="1:12" ht="5.0999999999999996" customHeight="1" x14ac:dyDescent="0.25"/>
    <row r="3" spans="1:12" s="7" customFormat="1" ht="15" customHeight="1" x14ac:dyDescent="0.25">
      <c r="A3" s="6"/>
      <c r="D3" s="16"/>
      <c r="E3" s="53" t="s">
        <v>93</v>
      </c>
      <c r="F3" s="53"/>
      <c r="G3" s="53"/>
      <c r="H3" s="53"/>
      <c r="I3" s="53" t="s">
        <v>99</v>
      </c>
      <c r="J3" s="53"/>
      <c r="K3" s="53" t="s">
        <v>102</v>
      </c>
      <c r="L3" s="53"/>
    </row>
    <row r="4" spans="1:12" s="14" customFormat="1" ht="33" customHeight="1" x14ac:dyDescent="0.25">
      <c r="A4" s="13"/>
      <c r="D4" s="17"/>
      <c r="E4" s="54" t="s">
        <v>94</v>
      </c>
      <c r="F4" s="54"/>
      <c r="G4" s="54" t="s">
        <v>95</v>
      </c>
      <c r="H4" s="54"/>
      <c r="I4" s="54" t="s">
        <v>100</v>
      </c>
      <c r="J4" s="54"/>
      <c r="K4" s="54" t="s">
        <v>101</v>
      </c>
      <c r="L4" s="54"/>
    </row>
    <row r="5" spans="1:12" s="10" customFormat="1" x14ac:dyDescent="0.25">
      <c r="A5" s="9"/>
      <c r="D5" s="18" t="s">
        <v>86</v>
      </c>
      <c r="E5" s="10" t="s">
        <v>72</v>
      </c>
      <c r="F5" s="11" t="s">
        <v>73</v>
      </c>
      <c r="G5" s="10" t="s">
        <v>72</v>
      </c>
      <c r="H5" s="11" t="s">
        <v>73</v>
      </c>
      <c r="I5" s="10" t="s">
        <v>72</v>
      </c>
      <c r="J5" s="11" t="s">
        <v>73</v>
      </c>
      <c r="K5" s="10" t="s">
        <v>72</v>
      </c>
      <c r="L5" s="11" t="s">
        <v>73</v>
      </c>
    </row>
    <row r="6" spans="1:12" x14ac:dyDescent="0.25">
      <c r="F6" s="3"/>
      <c r="H6" s="3"/>
      <c r="J6" s="3"/>
      <c r="L6" s="3"/>
    </row>
    <row r="7" spans="1:12" ht="47.25" x14ac:dyDescent="0.25">
      <c r="A7" s="1"/>
      <c r="B7" s="47" t="s">
        <v>109</v>
      </c>
      <c r="C7" s="30" t="s">
        <v>119</v>
      </c>
      <c r="F7" s="3"/>
      <c r="H7" s="3"/>
      <c r="J7" s="3"/>
      <c r="L7" s="3"/>
    </row>
    <row r="8" spans="1:12" x14ac:dyDescent="0.25">
      <c r="F8" s="3"/>
      <c r="H8" s="3"/>
      <c r="J8" s="3"/>
      <c r="L8" s="3"/>
    </row>
    <row r="9" spans="1:12" s="5" customFormat="1" ht="38.25" x14ac:dyDescent="0.25">
      <c r="A9" s="4">
        <v>1</v>
      </c>
      <c r="B9" s="5" t="s">
        <v>11</v>
      </c>
      <c r="C9" s="5" t="s">
        <v>12</v>
      </c>
      <c r="D9" s="19">
        <f>Eingaben!F8</f>
        <v>0.4</v>
      </c>
      <c r="F9" s="12">
        <f>SUM(F10:F12)/COUNT(F10:F12)</f>
        <v>5</v>
      </c>
      <c r="H9" s="12">
        <f>SUM(H10:H12)/COUNT(H10:H12)</f>
        <v>4.666666666666667</v>
      </c>
      <c r="J9" s="12">
        <f>SUM(J10:J12)/COUNT(J10:J12)</f>
        <v>3.6666666666666665</v>
      </c>
      <c r="L9" s="12">
        <f>SUM(L10:L12)/COUNT(L10:L12)</f>
        <v>2.6666666666666665</v>
      </c>
    </row>
    <row r="10" spans="1:12" x14ac:dyDescent="0.25">
      <c r="A10" s="2">
        <f>A9+0.1</f>
        <v>1.1000000000000001</v>
      </c>
      <c r="B10" s="52" t="s">
        <v>13</v>
      </c>
      <c r="C10" s="52"/>
      <c r="E10" s="1" t="s">
        <v>74</v>
      </c>
      <c r="F10" s="3">
        <f>IF(E10=Eingaben!$A$39,Eingaben!$B$39,IF('Infrastruktur-Projekte'!E10=Eingaben!$A$40,Eingaben!$B$40,IF(E10=Eingaben!$A$41,Eingaben!$B$41,IF(E10=Eingaben!$A$42,Eingaben!$B$42,IF(E10=Eingaben!$A$43,Eingaben!$B$43,"")))))</f>
        <v>5</v>
      </c>
      <c r="G10" s="1" t="s">
        <v>74</v>
      </c>
      <c r="H10" s="3">
        <f>IF(G10=Eingaben!$A$39,Eingaben!$B$39,IF('Infrastruktur-Projekte'!G10=Eingaben!$A$40,Eingaben!$B$40,IF(G10=Eingaben!$A$41,Eingaben!$B$41,IF(G10=Eingaben!$A$42,Eingaben!$B$42,IF(G10=Eingaben!$A$43,Eingaben!$B$43,"")))))</f>
        <v>5</v>
      </c>
      <c r="I10" s="1" t="s">
        <v>74</v>
      </c>
      <c r="J10" s="3">
        <f>IF(I10=Eingaben!$A$39,Eingaben!$B$39,IF('Infrastruktur-Projekte'!I10=Eingaben!$A$40,Eingaben!$B$40,IF(I10=Eingaben!$A$41,Eingaben!$B$41,IF(I10=Eingaben!$A$42,Eingaben!$B$42,IF(I10=Eingaben!$A$43,Eingaben!$B$43,"")))))</f>
        <v>5</v>
      </c>
      <c r="K10" s="1" t="s">
        <v>78</v>
      </c>
      <c r="L10" s="3">
        <f>IF(K10=Eingaben!$A$39,Eingaben!$B$39,IF('Infrastruktur-Projekte'!K10=Eingaben!$A$40,Eingaben!$B$40,IF(K10=Eingaben!$A$41,Eingaben!$B$41,IF(K10=Eingaben!$A$42,Eingaben!$B$42,IF(K10=Eingaben!$A$43,Eingaben!$B$43,"")))))</f>
        <v>3</v>
      </c>
    </row>
    <row r="11" spans="1:12" x14ac:dyDescent="0.25">
      <c r="A11" s="2">
        <f>A10+0.1</f>
        <v>1.2000000000000002</v>
      </c>
      <c r="B11" s="56" t="s">
        <v>91</v>
      </c>
      <c r="C11" s="56"/>
      <c r="E11" s="1" t="s">
        <v>74</v>
      </c>
      <c r="F11" s="3">
        <f>IF(E11=Eingaben!$A$39,Eingaben!$B$39,IF('Infrastruktur-Projekte'!E11=Eingaben!$A$40,Eingaben!$B$40,IF(E11=Eingaben!$A$41,Eingaben!$B$41,IF(E11=Eingaben!$A$42,Eingaben!$B$42,IF(E11=Eingaben!$A$43,Eingaben!$B$43,"")))))</f>
        <v>5</v>
      </c>
      <c r="G11" s="1" t="s">
        <v>74</v>
      </c>
      <c r="H11" s="3">
        <f>IF(G11=Eingaben!$A$39,Eingaben!$B$39,IF('Infrastruktur-Projekte'!G11=Eingaben!$A$40,Eingaben!$B$40,IF(G11=Eingaben!$A$41,Eingaben!$B$41,IF(G11=Eingaben!$A$42,Eingaben!$B$42,IF(G11=Eingaben!$A$43,Eingaben!$B$43,"")))))</f>
        <v>5</v>
      </c>
      <c r="I11" s="1" t="s">
        <v>78</v>
      </c>
      <c r="J11" s="3">
        <f>IF(I11=Eingaben!$A$39,Eingaben!$B$39,IF('Infrastruktur-Projekte'!I11=Eingaben!$A$40,Eingaben!$B$40,IF(I11=Eingaben!$A$41,Eingaben!$B$41,IF(I11=Eingaben!$A$42,Eingaben!$B$42,IF(I11=Eingaben!$A$43,Eingaben!$B$43,"")))))</f>
        <v>3</v>
      </c>
      <c r="K11" s="1" t="s">
        <v>78</v>
      </c>
      <c r="L11" s="3">
        <f>IF(K11=Eingaben!$A$39,Eingaben!$B$39,IF('Infrastruktur-Projekte'!K11=Eingaben!$A$40,Eingaben!$B$40,IF(K11=Eingaben!$A$41,Eingaben!$B$41,IF(K11=Eingaben!$A$42,Eingaben!$B$42,IF(K11=Eingaben!$A$43,Eingaben!$B$43,"")))))</f>
        <v>3</v>
      </c>
    </row>
    <row r="12" spans="1:12" x14ac:dyDescent="0.25">
      <c r="A12" s="2">
        <f>A11+0.1</f>
        <v>1.3000000000000003</v>
      </c>
      <c r="B12" s="52" t="s">
        <v>89</v>
      </c>
      <c r="C12" s="52"/>
      <c r="E12" s="1" t="s">
        <v>74</v>
      </c>
      <c r="F12" s="3">
        <f>IF(E12=Eingaben!$A$39,Eingaben!$B$39,IF('Infrastruktur-Projekte'!E12=Eingaben!$A$40,Eingaben!$B$40,IF(E12=Eingaben!$A$41,Eingaben!$B$41,IF(E12=Eingaben!$A$42,Eingaben!$B$42,IF(E12=Eingaben!$A$43,Eingaben!$B$43,"")))))</f>
        <v>5</v>
      </c>
      <c r="G12" s="1" t="s">
        <v>75</v>
      </c>
      <c r="H12" s="3">
        <f>IF(G12=Eingaben!$A$39,Eingaben!$B$39,IF('Infrastruktur-Projekte'!G12=Eingaben!$A$40,Eingaben!$B$40,IF(G12=Eingaben!$A$41,Eingaben!$B$41,IF(G12=Eingaben!$A$42,Eingaben!$B$42,IF(G12=Eingaben!$A$43,Eingaben!$B$43,"")))))</f>
        <v>4</v>
      </c>
      <c r="I12" s="1" t="s">
        <v>78</v>
      </c>
      <c r="J12" s="3">
        <f>IF(I12=Eingaben!$A$39,Eingaben!$B$39,IF('Infrastruktur-Projekte'!I12=Eingaben!$A$40,Eingaben!$B$40,IF(I12=Eingaben!$A$41,Eingaben!$B$41,IF(I12=Eingaben!$A$42,Eingaben!$B$42,IF(I12=Eingaben!$A$43,Eingaben!$B$43,"")))))</f>
        <v>3</v>
      </c>
      <c r="K12" s="1" t="s">
        <v>76</v>
      </c>
      <c r="L12" s="3">
        <f>IF(K12=Eingaben!$A$39,Eingaben!$B$39,IF('Infrastruktur-Projekte'!K12=Eingaben!$A$40,Eingaben!$B$40,IF(K12=Eingaben!$A$41,Eingaben!$B$41,IF(K12=Eingaben!$A$42,Eingaben!$B$42,IF(K12=Eingaben!$A$43,Eingaben!$B$43,"")))))</f>
        <v>2</v>
      </c>
    </row>
    <row r="13" spans="1:12" x14ac:dyDescent="0.25">
      <c r="F13" s="3" t="str">
        <f>IF(E13=Eingaben!$A$39,Eingaben!$B$39,IF('Infrastruktur-Projekte'!E13=Eingaben!$A$40,Eingaben!$B$40,IF(E13=Eingaben!$A$41,Eingaben!$B$41,IF(E13=Eingaben!$A$42,Eingaben!$B$42,IF(E13=Eingaben!$A$43,Eingaben!$B$43,"")))))</f>
        <v/>
      </c>
      <c r="H13" s="3" t="str">
        <f>IF(G13=Eingaben!$A$39,Eingaben!$B$39,IF('Infrastruktur-Projekte'!G13=Eingaben!$A$40,Eingaben!$B$40,IF(G13=Eingaben!$A$41,Eingaben!$B$41,IF(G13=Eingaben!$A$42,Eingaben!$B$42,IF(G13=Eingaben!$A$43,Eingaben!$B$43,"")))))</f>
        <v/>
      </c>
      <c r="J13" s="3" t="str">
        <f>IF(I13=Eingaben!$A$39,Eingaben!$B$39,IF('Infrastruktur-Projekte'!I13=Eingaben!$A$40,Eingaben!$B$40,IF(I13=Eingaben!$A$41,Eingaben!$B$41,IF(I13=Eingaben!$A$42,Eingaben!$B$42,IF(I13=Eingaben!$A$43,Eingaben!$B$43,"")))))</f>
        <v/>
      </c>
      <c r="L13" s="3" t="str">
        <f>IF(K13=Eingaben!$A$39,Eingaben!$B$39,IF('Infrastruktur-Projekte'!K13=Eingaben!$A$40,Eingaben!$B$40,IF(K13=Eingaben!$A$41,Eingaben!$B$41,IF(K13=Eingaben!$A$42,Eingaben!$B$42,IF(K13=Eingaben!$A$43,Eingaben!$B$43,"")))))</f>
        <v/>
      </c>
    </row>
    <row r="14" spans="1:12" s="5" customFormat="1" ht="51" x14ac:dyDescent="0.25">
      <c r="A14" s="4">
        <v>2</v>
      </c>
      <c r="B14" s="5" t="s">
        <v>14</v>
      </c>
      <c r="C14" s="5" t="s">
        <v>15</v>
      </c>
      <c r="D14" s="19">
        <f>Eingaben!F9</f>
        <v>0.15</v>
      </c>
      <c r="F14" s="12">
        <f>SUM(F15:F17)/COUNT(F15:F17)</f>
        <v>5</v>
      </c>
      <c r="H14" s="12">
        <f>SUM(H15:H17)/COUNT(H15:H17)</f>
        <v>4.333333333333333</v>
      </c>
      <c r="J14" s="12">
        <f>SUM(J15:J17)/COUNT(J15:J17)</f>
        <v>2.6666666666666665</v>
      </c>
      <c r="L14" s="12">
        <f>SUM(L15:L17)/COUNT(L15:L17)</f>
        <v>1.3333333333333333</v>
      </c>
    </row>
    <row r="15" spans="1:12" x14ac:dyDescent="0.25">
      <c r="A15" s="2">
        <f>A14+0.1</f>
        <v>2.1</v>
      </c>
      <c r="B15" s="52" t="s">
        <v>16</v>
      </c>
      <c r="C15" s="52"/>
      <c r="E15" s="1" t="s">
        <v>74</v>
      </c>
      <c r="F15" s="3">
        <f>IF(E15=Eingaben!$A$39,Eingaben!$B$39,IF('Infrastruktur-Projekte'!E15=Eingaben!$A$40,Eingaben!$B$40,IF(E15=Eingaben!$A$41,Eingaben!$B$41,IF(E15=Eingaben!$A$42,Eingaben!$B$42,IF(E15=Eingaben!$A$43,Eingaben!$B$43,"")))))</f>
        <v>5</v>
      </c>
      <c r="G15" s="1" t="s">
        <v>78</v>
      </c>
      <c r="H15" s="3">
        <f>IF(G15=Eingaben!$A$39,Eingaben!$B$39,IF('Infrastruktur-Projekte'!G15=Eingaben!$A$40,Eingaben!$B$40,IF(G15=Eingaben!$A$41,Eingaben!$B$41,IF(G15=Eingaben!$A$42,Eingaben!$B$42,IF(G15=Eingaben!$A$43,Eingaben!$B$43,"")))))</f>
        <v>3</v>
      </c>
      <c r="I15" s="1" t="s">
        <v>78</v>
      </c>
      <c r="J15" s="3">
        <f>IF(I15=Eingaben!$A$39,Eingaben!$B$39,IF('Infrastruktur-Projekte'!I15=Eingaben!$A$40,Eingaben!$B$40,IF(I15=Eingaben!$A$41,Eingaben!$B$41,IF(I15=Eingaben!$A$42,Eingaben!$B$42,IF(I15=Eingaben!$A$43,Eingaben!$B$43,"")))))</f>
        <v>3</v>
      </c>
      <c r="K15" s="1" t="s">
        <v>77</v>
      </c>
      <c r="L15" s="3">
        <f>IF(K15=Eingaben!$A$39,Eingaben!$B$39,IF('Infrastruktur-Projekte'!K15=Eingaben!$A$40,Eingaben!$B$40,IF(K15=Eingaben!$A$41,Eingaben!$B$41,IF(K15=Eingaben!$A$42,Eingaben!$B$42,IF(K15=Eingaben!$A$43,Eingaben!$B$43,"")))))</f>
        <v>1</v>
      </c>
    </row>
    <row r="16" spans="1:12" x14ac:dyDescent="0.25">
      <c r="A16" s="2">
        <f t="shared" ref="A16:A17" si="0">A15+0.1</f>
        <v>2.2000000000000002</v>
      </c>
      <c r="B16" s="52" t="s">
        <v>17</v>
      </c>
      <c r="C16" s="52"/>
      <c r="E16" s="1" t="s">
        <v>74</v>
      </c>
      <c r="F16" s="3">
        <f>IF(E16=Eingaben!$A$39,Eingaben!$B$39,IF('Infrastruktur-Projekte'!E16=Eingaben!$A$40,Eingaben!$B$40,IF(E16=Eingaben!$A$41,Eingaben!$B$41,IF(E16=Eingaben!$A$42,Eingaben!$B$42,IF(E16=Eingaben!$A$43,Eingaben!$B$43,"")))))</f>
        <v>5</v>
      </c>
      <c r="G16" s="1" t="s">
        <v>74</v>
      </c>
      <c r="H16" s="3">
        <f>IF(G16=Eingaben!$A$39,Eingaben!$B$39,IF('Infrastruktur-Projekte'!G16=Eingaben!$A$40,Eingaben!$B$40,IF(G16=Eingaben!$A$41,Eingaben!$B$41,IF(G16=Eingaben!$A$42,Eingaben!$B$42,IF(G16=Eingaben!$A$43,Eingaben!$B$43,"")))))</f>
        <v>5</v>
      </c>
      <c r="I16" s="1" t="s">
        <v>78</v>
      </c>
      <c r="J16" s="3">
        <f>IF(I16=Eingaben!$A$39,Eingaben!$B$39,IF('Infrastruktur-Projekte'!I16=Eingaben!$A$40,Eingaben!$B$40,IF(I16=Eingaben!$A$41,Eingaben!$B$41,IF(I16=Eingaben!$A$42,Eingaben!$B$42,IF(I16=Eingaben!$A$43,Eingaben!$B$43,"")))))</f>
        <v>3</v>
      </c>
      <c r="K16" s="1" t="s">
        <v>77</v>
      </c>
      <c r="L16" s="3">
        <f>IF(K16=Eingaben!$A$39,Eingaben!$B$39,IF('Infrastruktur-Projekte'!K16=Eingaben!$A$40,Eingaben!$B$40,IF(K16=Eingaben!$A$41,Eingaben!$B$41,IF(K16=Eingaben!$A$42,Eingaben!$B$42,IF(K16=Eingaben!$A$43,Eingaben!$B$43,"")))))</f>
        <v>1</v>
      </c>
    </row>
    <row r="17" spans="1:12" x14ac:dyDescent="0.25">
      <c r="A17" s="2">
        <f t="shared" si="0"/>
        <v>2.3000000000000003</v>
      </c>
      <c r="B17" s="52" t="s">
        <v>18</v>
      </c>
      <c r="C17" s="52"/>
      <c r="E17" s="1" t="s">
        <v>74</v>
      </c>
      <c r="F17" s="3">
        <f>IF(E17=Eingaben!$A$39,Eingaben!$B$39,IF('Infrastruktur-Projekte'!E17=Eingaben!$A$40,Eingaben!$B$40,IF(E17=Eingaben!$A$41,Eingaben!$B$41,IF(E17=Eingaben!$A$42,Eingaben!$B$42,IF(E17=Eingaben!$A$43,Eingaben!$B$43,"")))))</f>
        <v>5</v>
      </c>
      <c r="G17" s="1" t="s">
        <v>74</v>
      </c>
      <c r="H17" s="3">
        <f>IF(G17=Eingaben!$A$39,Eingaben!$B$39,IF('Infrastruktur-Projekte'!G17=Eingaben!$A$40,Eingaben!$B$40,IF(G17=Eingaben!$A$41,Eingaben!$B$41,IF(G17=Eingaben!$A$42,Eingaben!$B$42,IF(G17=Eingaben!$A$43,Eingaben!$B$43,"")))))</f>
        <v>5</v>
      </c>
      <c r="I17" s="1" t="s">
        <v>76</v>
      </c>
      <c r="J17" s="3">
        <f>IF(I17=Eingaben!$A$39,Eingaben!$B$39,IF('Infrastruktur-Projekte'!I17=Eingaben!$A$40,Eingaben!$B$40,IF(I17=Eingaben!$A$41,Eingaben!$B$41,IF(I17=Eingaben!$A$42,Eingaben!$B$42,IF(I17=Eingaben!$A$43,Eingaben!$B$43,"")))))</f>
        <v>2</v>
      </c>
      <c r="K17" s="1" t="s">
        <v>76</v>
      </c>
      <c r="L17" s="3">
        <f>IF(K17=Eingaben!$A$39,Eingaben!$B$39,IF('Infrastruktur-Projekte'!K17=Eingaben!$A$40,Eingaben!$B$40,IF(K17=Eingaben!$A$41,Eingaben!$B$41,IF(K17=Eingaben!$A$42,Eingaben!$B$42,IF(K17=Eingaben!$A$43,Eingaben!$B$43,"")))))</f>
        <v>2</v>
      </c>
    </row>
    <row r="18" spans="1:12" x14ac:dyDescent="0.25">
      <c r="F18" s="3"/>
      <c r="H18" s="3"/>
      <c r="J18" s="3"/>
      <c r="L18" s="3"/>
    </row>
    <row r="19" spans="1:12" s="5" customFormat="1" ht="112.5" customHeight="1" x14ac:dyDescent="0.25">
      <c r="A19" s="4">
        <v>3</v>
      </c>
      <c r="B19" s="5" t="s">
        <v>33</v>
      </c>
      <c r="C19" s="5" t="s">
        <v>34</v>
      </c>
      <c r="D19" s="19">
        <f>Eingaben!F10</f>
        <v>0.15</v>
      </c>
      <c r="F19" s="12">
        <f>SUM(F20:F23)/COUNT(F20:F23)</f>
        <v>5</v>
      </c>
      <c r="H19" s="12">
        <f>SUM(H20:H23)/COUNT(H20:H23)</f>
        <v>5</v>
      </c>
      <c r="J19" s="12">
        <f>SUM(J20:J23)/COUNT(J20:J23)</f>
        <v>3.5</v>
      </c>
      <c r="L19" s="12">
        <f>SUM(L20:L23)/COUNT(L20:L23)</f>
        <v>2.75</v>
      </c>
    </row>
    <row r="20" spans="1:12" ht="25.5" x14ac:dyDescent="0.25">
      <c r="A20" s="2">
        <f>A19+0.1</f>
        <v>3.1</v>
      </c>
      <c r="B20" s="1" t="s">
        <v>38</v>
      </c>
      <c r="C20" s="1" t="s">
        <v>35</v>
      </c>
      <c r="E20" s="1" t="s">
        <v>74</v>
      </c>
      <c r="F20" s="3">
        <f>IF(E20=Eingaben!$A$39,Eingaben!$B$39,IF('Infrastruktur-Projekte'!E20=Eingaben!$A$40,Eingaben!$B$40,IF(E20=Eingaben!$A$41,Eingaben!$B$41,IF(E20=Eingaben!$A$42,Eingaben!$B$42,IF(E20=Eingaben!$A$43,Eingaben!$B$43,"")))))</f>
        <v>5</v>
      </c>
      <c r="G20" s="1" t="s">
        <v>74</v>
      </c>
      <c r="H20" s="3">
        <f>IF(G20=Eingaben!$A$39,Eingaben!$B$39,IF('Infrastruktur-Projekte'!G20=Eingaben!$A$40,Eingaben!$B$40,IF(G20=Eingaben!$A$41,Eingaben!$B$41,IF(G20=Eingaben!$A$42,Eingaben!$B$42,IF(G20=Eingaben!$A$43,Eingaben!$B$43,"")))))</f>
        <v>5</v>
      </c>
      <c r="I20" s="1" t="s">
        <v>75</v>
      </c>
      <c r="J20" s="3">
        <f>IF(I20=Eingaben!$A$39,Eingaben!$B$39,IF('Infrastruktur-Projekte'!I20=Eingaben!$A$40,Eingaben!$B$40,IF(I20=Eingaben!$A$41,Eingaben!$B$41,IF(I20=Eingaben!$A$42,Eingaben!$B$42,IF(I20=Eingaben!$A$43,Eingaben!$B$43,"")))))</f>
        <v>4</v>
      </c>
      <c r="K20" s="1" t="s">
        <v>76</v>
      </c>
      <c r="L20" s="3">
        <f>IF(K20=Eingaben!$A$39,Eingaben!$B$39,IF('Infrastruktur-Projekte'!K20=Eingaben!$A$40,Eingaben!$B$40,IF(K20=Eingaben!$A$41,Eingaben!$B$41,IF(K20=Eingaben!$A$42,Eingaben!$B$42,IF(K20=Eingaben!$A$43,Eingaben!$B$43,"")))))</f>
        <v>2</v>
      </c>
    </row>
    <row r="21" spans="1:12" ht="25.5" x14ac:dyDescent="0.25">
      <c r="A21" s="2">
        <f t="shared" ref="A21:A23" si="1">A20+0.1</f>
        <v>3.2</v>
      </c>
      <c r="B21" s="1" t="s">
        <v>36</v>
      </c>
      <c r="C21" s="1" t="s">
        <v>37</v>
      </c>
      <c r="E21" s="1" t="s">
        <v>74</v>
      </c>
      <c r="F21" s="3">
        <f>IF(E21=Eingaben!$A$39,Eingaben!$B$39,IF('Infrastruktur-Projekte'!E21=Eingaben!$A$40,Eingaben!$B$40,IF(E21=Eingaben!$A$41,Eingaben!$B$41,IF(E21=Eingaben!$A$42,Eingaben!$B$42,IF(E21=Eingaben!$A$43,Eingaben!$B$43,"")))))</f>
        <v>5</v>
      </c>
      <c r="G21" s="1" t="s">
        <v>74</v>
      </c>
      <c r="H21" s="3">
        <f>IF(G21=Eingaben!$A$39,Eingaben!$B$39,IF('Infrastruktur-Projekte'!G21=Eingaben!$A$40,Eingaben!$B$40,IF(G21=Eingaben!$A$41,Eingaben!$B$41,IF(G21=Eingaben!$A$42,Eingaben!$B$42,IF(G21=Eingaben!$A$43,Eingaben!$B$43,"")))))</f>
        <v>5</v>
      </c>
      <c r="I21" s="1" t="s">
        <v>78</v>
      </c>
      <c r="J21" s="3">
        <f>IF(I21=Eingaben!$A$39,Eingaben!$B$39,IF('Infrastruktur-Projekte'!I21=Eingaben!$A$40,Eingaben!$B$40,IF(I21=Eingaben!$A$41,Eingaben!$B$41,IF(I21=Eingaben!$A$42,Eingaben!$B$42,IF(I21=Eingaben!$A$43,Eingaben!$B$43,"")))))</f>
        <v>3</v>
      </c>
      <c r="K21" s="1" t="s">
        <v>76</v>
      </c>
      <c r="L21" s="3">
        <f>IF(K21=Eingaben!$A$39,Eingaben!$B$39,IF('Infrastruktur-Projekte'!K21=Eingaben!$A$40,Eingaben!$B$40,IF(K21=Eingaben!$A$41,Eingaben!$B$41,IF(K21=Eingaben!$A$42,Eingaben!$B$42,IF(K21=Eingaben!$A$43,Eingaben!$B$43,"")))))</f>
        <v>2</v>
      </c>
    </row>
    <row r="22" spans="1:12" ht="25.5" x14ac:dyDescent="0.25">
      <c r="A22" s="2">
        <f t="shared" si="1"/>
        <v>3.3000000000000003</v>
      </c>
      <c r="B22" s="1" t="s">
        <v>39</v>
      </c>
      <c r="C22" s="1" t="s">
        <v>42</v>
      </c>
      <c r="E22" s="1" t="s">
        <v>74</v>
      </c>
      <c r="F22" s="3">
        <f>IF(E22=Eingaben!$A$39,Eingaben!$B$39,IF('Infrastruktur-Projekte'!E22=Eingaben!$A$40,Eingaben!$B$40,IF(E22=Eingaben!$A$41,Eingaben!$B$41,IF(E22=Eingaben!$A$42,Eingaben!$B$42,IF(E22=Eingaben!$A$43,Eingaben!$B$43,"")))))</f>
        <v>5</v>
      </c>
      <c r="G22" s="1" t="s">
        <v>74</v>
      </c>
      <c r="H22" s="3">
        <f>IF(G22=Eingaben!$A$39,Eingaben!$B$39,IF('Infrastruktur-Projekte'!G22=Eingaben!$A$40,Eingaben!$B$40,IF(G22=Eingaben!$A$41,Eingaben!$B$41,IF(G22=Eingaben!$A$42,Eingaben!$B$42,IF(G22=Eingaben!$A$43,Eingaben!$B$43,"")))))</f>
        <v>5</v>
      </c>
      <c r="I22" s="1" t="s">
        <v>78</v>
      </c>
      <c r="J22" s="3">
        <f>IF(I22=Eingaben!$A$39,Eingaben!$B$39,IF('Infrastruktur-Projekte'!I22=Eingaben!$A$40,Eingaben!$B$40,IF(I22=Eingaben!$A$41,Eingaben!$B$41,IF(I22=Eingaben!$A$42,Eingaben!$B$42,IF(I22=Eingaben!$A$43,Eingaben!$B$43,"")))))</f>
        <v>3</v>
      </c>
      <c r="K22" s="1" t="s">
        <v>78</v>
      </c>
      <c r="L22" s="3">
        <f>IF(K22=Eingaben!$A$39,Eingaben!$B$39,IF('Infrastruktur-Projekte'!K22=Eingaben!$A$40,Eingaben!$B$40,IF(K22=Eingaben!$A$41,Eingaben!$B$41,IF(K22=Eingaben!$A$42,Eingaben!$B$42,IF(K22=Eingaben!$A$43,Eingaben!$B$43,"")))))</f>
        <v>3</v>
      </c>
    </row>
    <row r="23" spans="1:12" x14ac:dyDescent="0.25">
      <c r="A23" s="2">
        <f t="shared" si="1"/>
        <v>3.4000000000000004</v>
      </c>
      <c r="B23" s="1" t="s">
        <v>40</v>
      </c>
      <c r="C23" s="1" t="s">
        <v>41</v>
      </c>
      <c r="E23" s="1" t="s">
        <v>74</v>
      </c>
      <c r="F23" s="3">
        <f>IF(E23=Eingaben!$A$39,Eingaben!$B$39,IF('Infrastruktur-Projekte'!E23=Eingaben!$A$40,Eingaben!$B$40,IF(E23=Eingaben!$A$41,Eingaben!$B$41,IF(E23=Eingaben!$A$42,Eingaben!$B$42,IF(E23=Eingaben!$A$43,Eingaben!$B$43,"")))))</f>
        <v>5</v>
      </c>
      <c r="G23" s="1" t="s">
        <v>74</v>
      </c>
      <c r="H23" s="3">
        <f>IF(G23=Eingaben!$A$39,Eingaben!$B$39,IF('Infrastruktur-Projekte'!G23=Eingaben!$A$40,Eingaben!$B$40,IF(G23=Eingaben!$A$41,Eingaben!$B$41,IF(G23=Eingaben!$A$42,Eingaben!$B$42,IF(G23=Eingaben!$A$43,Eingaben!$B$43,"")))))</f>
        <v>5</v>
      </c>
      <c r="I23" s="1" t="s">
        <v>75</v>
      </c>
      <c r="J23" s="3">
        <f>IF(I23=Eingaben!$A$39,Eingaben!$B$39,IF('Infrastruktur-Projekte'!I23=Eingaben!$A$40,Eingaben!$B$40,IF(I23=Eingaben!$A$41,Eingaben!$B$41,IF(I23=Eingaben!$A$42,Eingaben!$B$42,IF(I23=Eingaben!$A$43,Eingaben!$B$43,"")))))</f>
        <v>4</v>
      </c>
      <c r="K23" s="1" t="s">
        <v>75</v>
      </c>
      <c r="L23" s="3">
        <f>IF(K23=Eingaben!$A$39,Eingaben!$B$39,IF('Infrastruktur-Projekte'!K23=Eingaben!$A$40,Eingaben!$B$40,IF(K23=Eingaben!$A$41,Eingaben!$B$41,IF(K23=Eingaben!$A$42,Eingaben!$B$42,IF(K23=Eingaben!$A$43,Eingaben!$B$43,"")))))</f>
        <v>4</v>
      </c>
    </row>
    <row r="24" spans="1:12" x14ac:dyDescent="0.25">
      <c r="F24" s="3"/>
      <c r="H24" s="3"/>
      <c r="J24" s="3"/>
      <c r="L24" s="3"/>
    </row>
    <row r="25" spans="1:12" s="5" customFormat="1" ht="89.25" x14ac:dyDescent="0.25">
      <c r="A25" s="4">
        <v>4</v>
      </c>
      <c r="B25" s="5" t="s">
        <v>52</v>
      </c>
      <c r="C25" s="5" t="s">
        <v>53</v>
      </c>
      <c r="D25" s="19">
        <f>Eingaben!F11</f>
        <v>0.3</v>
      </c>
      <c r="F25" s="12">
        <f>SUM(F26:F28)/COUNT(F26:F28)</f>
        <v>5</v>
      </c>
      <c r="H25" s="12">
        <f>SUM(H26:H28)/COUNT(H26:H28)</f>
        <v>3.6666666666666665</v>
      </c>
      <c r="J25" s="12">
        <f>SUM(J26:J28)/COUNT(J26:J28)</f>
        <v>2.6666666666666665</v>
      </c>
      <c r="L25" s="12">
        <f>SUM(L26:L28)/COUNT(L26:L28)</f>
        <v>3</v>
      </c>
    </row>
    <row r="26" spans="1:12" ht="29.25" customHeight="1" x14ac:dyDescent="0.25">
      <c r="A26" s="2">
        <f>A25+0.1</f>
        <v>4.0999999999999996</v>
      </c>
      <c r="B26" s="52" t="s">
        <v>54</v>
      </c>
      <c r="C26" s="52"/>
      <c r="E26" s="1" t="s">
        <v>74</v>
      </c>
      <c r="F26" s="3">
        <f>IF(E26=Eingaben!$A$39,Eingaben!$B$39,IF('Infrastruktur-Projekte'!E26=Eingaben!$A$40,Eingaben!$B$40,IF(E26=Eingaben!$A$41,Eingaben!$B$41,IF(E26=Eingaben!$A$42,Eingaben!$B$42,IF(E26=Eingaben!$A$43,Eingaben!$B$43,"")))))</f>
        <v>5</v>
      </c>
      <c r="G26" s="1" t="s">
        <v>74</v>
      </c>
      <c r="H26" s="3">
        <f>IF(G26=Eingaben!$A$39,Eingaben!$B$39,IF('Infrastruktur-Projekte'!G26=Eingaben!$A$40,Eingaben!$B$40,IF(G26=Eingaben!$A$41,Eingaben!$B$41,IF(G26=Eingaben!$A$42,Eingaben!$B$42,IF(G26=Eingaben!$A$43,Eingaben!$B$43,"")))))</f>
        <v>5</v>
      </c>
      <c r="I26" s="1" t="s">
        <v>75</v>
      </c>
      <c r="J26" s="3">
        <f>IF(I26=Eingaben!$A$39,Eingaben!$B$39,IF('Infrastruktur-Projekte'!I26=Eingaben!$A$40,Eingaben!$B$40,IF(I26=Eingaben!$A$41,Eingaben!$B$41,IF(I26=Eingaben!$A$42,Eingaben!$B$42,IF(I26=Eingaben!$A$43,Eingaben!$B$43,"")))))</f>
        <v>4</v>
      </c>
      <c r="K26" s="1" t="s">
        <v>75</v>
      </c>
      <c r="L26" s="3">
        <f>IF(K26=Eingaben!$A$39,Eingaben!$B$39,IF('Infrastruktur-Projekte'!K26=Eingaben!$A$40,Eingaben!$B$40,IF(K26=Eingaben!$A$41,Eingaben!$B$41,IF(K26=Eingaben!$A$42,Eingaben!$B$42,IF(K26=Eingaben!$A$43,Eingaben!$B$43,"")))))</f>
        <v>4</v>
      </c>
    </row>
    <row r="27" spans="1:12" ht="28.5" customHeight="1" x14ac:dyDescent="0.25">
      <c r="A27" s="2">
        <f t="shared" ref="A27:A28" si="2">A26+0.1</f>
        <v>4.1999999999999993</v>
      </c>
      <c r="B27" s="52" t="s">
        <v>120</v>
      </c>
      <c r="C27" s="52"/>
      <c r="E27" s="1" t="s">
        <v>74</v>
      </c>
      <c r="F27" s="3">
        <f>IF(E27=Eingaben!$A$39,Eingaben!$B$39,IF('Infrastruktur-Projekte'!E27=Eingaben!$A$40,Eingaben!$B$40,IF(E27=Eingaben!$A$41,Eingaben!$B$41,IF(E27=Eingaben!$A$42,Eingaben!$B$42,IF(E27=Eingaben!$A$43,Eingaben!$B$43,"")))))</f>
        <v>5</v>
      </c>
      <c r="G27" s="1" t="s">
        <v>77</v>
      </c>
      <c r="H27" s="3">
        <f>IF(G27=Eingaben!$A$39,Eingaben!$B$39,IF('Infrastruktur-Projekte'!G27=Eingaben!$A$40,Eingaben!$B$40,IF(G27=Eingaben!$A$41,Eingaben!$B$41,IF(G27=Eingaben!$A$42,Eingaben!$B$42,IF(G27=Eingaben!$A$43,Eingaben!$B$43,"")))))</f>
        <v>1</v>
      </c>
      <c r="I27" s="1" t="s">
        <v>77</v>
      </c>
      <c r="J27" s="3">
        <f>IF(I27=Eingaben!$A$39,Eingaben!$B$39,IF('Infrastruktur-Projekte'!I27=Eingaben!$A$40,Eingaben!$B$40,IF(I27=Eingaben!$A$41,Eingaben!$B$41,IF(I27=Eingaben!$A$42,Eingaben!$B$42,IF(I27=Eingaben!$A$43,Eingaben!$B$43,"")))))</f>
        <v>1</v>
      </c>
      <c r="K27" s="1" t="s">
        <v>77</v>
      </c>
      <c r="L27" s="3">
        <f>IF(K27=Eingaben!$A$39,Eingaben!$B$39,IF('Infrastruktur-Projekte'!K27=Eingaben!$A$40,Eingaben!$B$40,IF(K27=Eingaben!$A$41,Eingaben!$B$41,IF(K27=Eingaben!$A$42,Eingaben!$B$42,IF(K27=Eingaben!$A$43,Eingaben!$B$43,"")))))</f>
        <v>1</v>
      </c>
    </row>
    <row r="28" spans="1:12" ht="30.75" customHeight="1" x14ac:dyDescent="0.25">
      <c r="A28" s="2">
        <f t="shared" si="2"/>
        <v>4.2999999999999989</v>
      </c>
      <c r="B28" s="52" t="s">
        <v>55</v>
      </c>
      <c r="C28" s="52"/>
      <c r="E28" s="1" t="s">
        <v>74</v>
      </c>
      <c r="F28" s="3">
        <f>IF(E28=Eingaben!$A$39,Eingaben!$B$39,IF('Infrastruktur-Projekte'!E28=Eingaben!$A$40,Eingaben!$B$40,IF(E28=Eingaben!$A$41,Eingaben!$B$41,IF(E28=Eingaben!$A$42,Eingaben!$B$42,IF(E28=Eingaben!$A$43,Eingaben!$B$43,"")))))</f>
        <v>5</v>
      </c>
      <c r="G28" s="1" t="s">
        <v>74</v>
      </c>
      <c r="H28" s="3">
        <f>IF(G28=Eingaben!$A$39,Eingaben!$B$39,IF('Infrastruktur-Projekte'!G28=Eingaben!$A$40,Eingaben!$B$40,IF(G28=Eingaben!$A$41,Eingaben!$B$41,IF(G28=Eingaben!$A$42,Eingaben!$B$42,IF(G28=Eingaben!$A$43,Eingaben!$B$43,"")))))</f>
        <v>5</v>
      </c>
      <c r="I28" s="1" t="s">
        <v>78</v>
      </c>
      <c r="J28" s="3">
        <f>IF(I28=Eingaben!$A$39,Eingaben!$B$39,IF('Infrastruktur-Projekte'!I28=Eingaben!$A$40,Eingaben!$B$40,IF(I28=Eingaben!$A$41,Eingaben!$B$41,IF(I28=Eingaben!$A$42,Eingaben!$B$42,IF(I28=Eingaben!$A$43,Eingaben!$B$43,"")))))</f>
        <v>3</v>
      </c>
      <c r="K28" s="1" t="s">
        <v>75</v>
      </c>
      <c r="L28" s="3">
        <f>IF(K28=Eingaben!$A$39,Eingaben!$B$39,IF('Infrastruktur-Projekte'!K28=Eingaben!$A$40,Eingaben!$B$40,IF(K28=Eingaben!$A$41,Eingaben!$B$41,IF(K28=Eingaben!$A$42,Eingaben!$B$42,IF(K28=Eingaben!$A$43,Eingaben!$B$43,"")))))</f>
        <v>4</v>
      </c>
    </row>
    <row r="29" spans="1:12" x14ac:dyDescent="0.25">
      <c r="B29" s="2"/>
      <c r="C29" s="2"/>
      <c r="F29" s="3"/>
      <c r="H29" s="3"/>
      <c r="J29" s="3"/>
      <c r="L29" s="3"/>
    </row>
    <row r="30" spans="1:12" s="37" customFormat="1" ht="15.75" x14ac:dyDescent="0.25">
      <c r="A30" s="57" t="s">
        <v>112</v>
      </c>
      <c r="B30" s="57"/>
      <c r="C30" s="57"/>
      <c r="D30" s="45">
        <f>Eingaben!G7</f>
        <v>0.7</v>
      </c>
      <c r="F30" s="36">
        <f>($D$9*F9)+($D$14*F14)+($D$19*F19)+($D$25*F25)</f>
        <v>5</v>
      </c>
      <c r="H30" s="36">
        <f>($D$9*H9)+($D$14*H14)+($D$19*H19)+($D$25*H25)</f>
        <v>4.3666666666666663</v>
      </c>
      <c r="J30" s="36">
        <f>($D$9*J9)+($D$14*J14)+($D$19*J19)+($D$25*J25)</f>
        <v>3.1916666666666664</v>
      </c>
      <c r="L30" s="36">
        <f>($D$9*L9)+($D$14*L14)+($D$19*L19)+($D$25*L25)</f>
        <v>2.5791666666666666</v>
      </c>
    </row>
    <row r="31" spans="1:12" x14ac:dyDescent="0.25">
      <c r="B31" s="2"/>
      <c r="C31" s="2"/>
      <c r="F31" s="3"/>
      <c r="H31" s="3"/>
      <c r="J31" s="3"/>
      <c r="L31" s="3"/>
    </row>
    <row r="32" spans="1:12" x14ac:dyDescent="0.25">
      <c r="B32" s="2" t="s">
        <v>113</v>
      </c>
      <c r="C32" s="2">
        <v>5</v>
      </c>
      <c r="F32" s="3"/>
      <c r="H32" s="3"/>
      <c r="J32" s="3"/>
      <c r="L32" s="3"/>
    </row>
    <row r="33" spans="1:12" x14ac:dyDescent="0.25">
      <c r="B33" s="2" t="s">
        <v>87</v>
      </c>
      <c r="C33" s="21">
        <v>0.75</v>
      </c>
      <c r="F33" s="3"/>
      <c r="H33" s="3"/>
      <c r="J33" s="3"/>
      <c r="L33" s="3"/>
    </row>
    <row r="34" spans="1:12" x14ac:dyDescent="0.25">
      <c r="B34" s="2" t="s">
        <v>88</v>
      </c>
      <c r="C34" s="2">
        <f>C32*C33</f>
        <v>3.75</v>
      </c>
      <c r="F34" s="3"/>
      <c r="H34" s="3"/>
      <c r="J34" s="3"/>
      <c r="L34" s="3"/>
    </row>
    <row r="35" spans="1:12" x14ac:dyDescent="0.25">
      <c r="B35" s="2"/>
      <c r="C35" s="2"/>
      <c r="F35" s="3"/>
      <c r="H35" s="3"/>
      <c r="J35" s="3"/>
      <c r="L35" s="3"/>
    </row>
    <row r="36" spans="1:12" x14ac:dyDescent="0.25">
      <c r="F36" s="3"/>
      <c r="H36" s="3"/>
      <c r="J36" s="3"/>
      <c r="L36" s="3"/>
    </row>
    <row r="37" spans="1:12" ht="15.75" x14ac:dyDescent="0.25">
      <c r="A37" s="49" t="s">
        <v>111</v>
      </c>
      <c r="B37" s="49"/>
      <c r="C37" s="49"/>
      <c r="F37" s="3"/>
      <c r="H37" s="3"/>
      <c r="J37" s="3"/>
      <c r="L37" s="3"/>
    </row>
    <row r="38" spans="1:12" x14ac:dyDescent="0.25">
      <c r="F38" s="3"/>
      <c r="H38" s="3"/>
      <c r="J38" s="3"/>
      <c r="L38" s="3"/>
    </row>
    <row r="39" spans="1:12" s="5" customFormat="1" ht="114.75" x14ac:dyDescent="0.25">
      <c r="A39" s="4">
        <v>1</v>
      </c>
      <c r="B39" s="5" t="s">
        <v>2</v>
      </c>
      <c r="C39" s="5" t="s">
        <v>3</v>
      </c>
      <c r="D39" s="19">
        <f>Eingaben!F16</f>
        <v>0.25</v>
      </c>
      <c r="F39" s="12">
        <f>SUM(F40:F45)/COUNT(F40:F45)</f>
        <v>4.166666666666667</v>
      </c>
      <c r="H39" s="12">
        <f>SUM(H40:H45)/COUNT(H40:H45)</f>
        <v>4.666666666666667</v>
      </c>
      <c r="J39" s="12">
        <f>SUM(J40:J45)/COUNT(J40:J45)</f>
        <v>4.5</v>
      </c>
      <c r="L39" s="12">
        <f>SUM(L40:L45)/COUNT(L40:L45)</f>
        <v>4.333333333333333</v>
      </c>
    </row>
    <row r="40" spans="1:12" x14ac:dyDescent="0.25">
      <c r="A40" s="2">
        <f>A39+0.1</f>
        <v>1.1000000000000001</v>
      </c>
      <c r="B40" s="52" t="s">
        <v>6</v>
      </c>
      <c r="C40" s="52"/>
      <c r="E40" s="1" t="s">
        <v>74</v>
      </c>
      <c r="F40" s="3">
        <f>IF(E40=Eingaben!$A$39,Eingaben!$B$39,IF('Infrastruktur-Projekte'!E40=Eingaben!$A$40,Eingaben!$B$40,IF(E40=Eingaben!$A$41,Eingaben!$B$41,IF(E40=Eingaben!$A$42,Eingaben!$B$42,IF(E40=Eingaben!$A$43,Eingaben!$B$43,"")))))</f>
        <v>5</v>
      </c>
      <c r="G40" s="1" t="s">
        <v>74</v>
      </c>
      <c r="H40" s="3">
        <f>IF(G40=Eingaben!$A$39,Eingaben!$B$39,IF('Infrastruktur-Projekte'!G40=Eingaben!$A$40,Eingaben!$B$40,IF(G40=Eingaben!$A$41,Eingaben!$B$41,IF(G40=Eingaben!$A$42,Eingaben!$B$42,IF(G40=Eingaben!$A$43,Eingaben!$B$43,"")))))</f>
        <v>5</v>
      </c>
      <c r="I40" s="1" t="s">
        <v>74</v>
      </c>
      <c r="J40" s="3">
        <f>IF(I40=Eingaben!$A$39,Eingaben!$B$39,IF('Infrastruktur-Projekte'!I40=Eingaben!$A$40,Eingaben!$B$40,IF(I40=Eingaben!$A$41,Eingaben!$B$41,IF(I40=Eingaben!$A$42,Eingaben!$B$42,IF(I40=Eingaben!$A$43,Eingaben!$B$43,"")))))</f>
        <v>5</v>
      </c>
      <c r="K40" s="1" t="s">
        <v>74</v>
      </c>
      <c r="L40" s="3">
        <f>IF(K40=Eingaben!$A$39,Eingaben!$B$39,IF('Infrastruktur-Projekte'!K40=Eingaben!$A$40,Eingaben!$B$40,IF(K40=Eingaben!$A$41,Eingaben!$B$41,IF(K40=Eingaben!$A$42,Eingaben!$B$42,IF(K40=Eingaben!$A$43,Eingaben!$B$43,"")))))</f>
        <v>5</v>
      </c>
    </row>
    <row r="41" spans="1:12" x14ac:dyDescent="0.25">
      <c r="A41" s="2">
        <f t="shared" ref="A41:A45" si="3">A40+0.1</f>
        <v>1.2000000000000002</v>
      </c>
      <c r="B41" s="52" t="s">
        <v>7</v>
      </c>
      <c r="C41" s="52"/>
      <c r="E41" s="1" t="s">
        <v>78</v>
      </c>
      <c r="F41" s="3">
        <f>IF(E41=Eingaben!$A$39,Eingaben!$B$39,IF('Infrastruktur-Projekte'!E41=Eingaben!$A$40,Eingaben!$B$40,IF(E41=Eingaben!$A$41,Eingaben!$B$41,IF(E41=Eingaben!$A$42,Eingaben!$B$42,IF(E41=Eingaben!$A$43,Eingaben!$B$43,"")))))</f>
        <v>3</v>
      </c>
      <c r="G41" s="1" t="s">
        <v>74</v>
      </c>
      <c r="H41" s="3">
        <f>IF(G41=Eingaben!$A$39,Eingaben!$B$39,IF('Infrastruktur-Projekte'!G41=Eingaben!$A$40,Eingaben!$B$40,IF(G41=Eingaben!$A$41,Eingaben!$B$41,IF(G41=Eingaben!$A$42,Eingaben!$B$42,IF(G41=Eingaben!$A$43,Eingaben!$B$43,"")))))</f>
        <v>5</v>
      </c>
      <c r="I41" s="1" t="s">
        <v>74</v>
      </c>
      <c r="J41" s="3">
        <f>IF(I41=Eingaben!$A$39,Eingaben!$B$39,IF('Infrastruktur-Projekte'!I41=Eingaben!$A$40,Eingaben!$B$40,IF(I41=Eingaben!$A$41,Eingaben!$B$41,IF(I41=Eingaben!$A$42,Eingaben!$B$42,IF(I41=Eingaben!$A$43,Eingaben!$B$43,"")))))</f>
        <v>5</v>
      </c>
      <c r="K41" s="1" t="s">
        <v>74</v>
      </c>
      <c r="L41" s="3">
        <f>IF(K41=Eingaben!$A$39,Eingaben!$B$39,IF('Infrastruktur-Projekte'!K41=Eingaben!$A$40,Eingaben!$B$40,IF(K41=Eingaben!$A$41,Eingaben!$B$41,IF(K41=Eingaben!$A$42,Eingaben!$B$42,IF(K41=Eingaben!$A$43,Eingaben!$B$43,"")))))</f>
        <v>5</v>
      </c>
    </row>
    <row r="42" spans="1:12" x14ac:dyDescent="0.25">
      <c r="A42" s="2">
        <f t="shared" si="3"/>
        <v>1.3000000000000003</v>
      </c>
      <c r="B42" s="52" t="s">
        <v>8</v>
      </c>
      <c r="C42" s="52"/>
      <c r="E42" s="1" t="s">
        <v>78</v>
      </c>
      <c r="F42" s="3">
        <f>IF(E42=Eingaben!$A$39,Eingaben!$B$39,IF('Infrastruktur-Projekte'!E42=Eingaben!$A$40,Eingaben!$B$40,IF(E42=Eingaben!$A$41,Eingaben!$B$41,IF(E42=Eingaben!$A$42,Eingaben!$B$42,IF(E42=Eingaben!$A$43,Eingaben!$B$43,"")))))</f>
        <v>3</v>
      </c>
      <c r="G42" s="1" t="s">
        <v>75</v>
      </c>
      <c r="H42" s="3">
        <f>IF(G42=Eingaben!$A$39,Eingaben!$B$39,IF('Infrastruktur-Projekte'!G42=Eingaben!$A$40,Eingaben!$B$40,IF(G42=Eingaben!$A$41,Eingaben!$B$41,IF(G42=Eingaben!$A$42,Eingaben!$B$42,IF(G42=Eingaben!$A$43,Eingaben!$B$43,"")))))</f>
        <v>4</v>
      </c>
      <c r="I42" s="1" t="s">
        <v>74</v>
      </c>
      <c r="J42" s="3">
        <f>IF(I42=Eingaben!$A$39,Eingaben!$B$39,IF('Infrastruktur-Projekte'!I42=Eingaben!$A$40,Eingaben!$B$40,IF(I42=Eingaben!$A$41,Eingaben!$B$41,IF(I42=Eingaben!$A$42,Eingaben!$B$42,IF(I42=Eingaben!$A$43,Eingaben!$B$43,"")))))</f>
        <v>5</v>
      </c>
      <c r="K42" s="1" t="s">
        <v>74</v>
      </c>
      <c r="L42" s="3">
        <f>IF(K42=Eingaben!$A$39,Eingaben!$B$39,IF('Infrastruktur-Projekte'!K42=Eingaben!$A$40,Eingaben!$B$40,IF(K42=Eingaben!$A$41,Eingaben!$B$41,IF(K42=Eingaben!$A$42,Eingaben!$B$42,IF(K42=Eingaben!$A$43,Eingaben!$B$43,"")))))</f>
        <v>5</v>
      </c>
    </row>
    <row r="43" spans="1:12" x14ac:dyDescent="0.25">
      <c r="A43" s="2">
        <f t="shared" si="3"/>
        <v>1.4000000000000004</v>
      </c>
      <c r="B43" s="52" t="s">
        <v>10</v>
      </c>
      <c r="C43" s="52"/>
      <c r="E43" s="1" t="s">
        <v>75</v>
      </c>
      <c r="F43" s="3">
        <f>IF(E43=Eingaben!$A$39,Eingaben!$B$39,IF('Infrastruktur-Projekte'!E43=Eingaben!$A$40,Eingaben!$B$40,IF(E43=Eingaben!$A$41,Eingaben!$B$41,IF(E43=Eingaben!$A$42,Eingaben!$B$42,IF(E43=Eingaben!$A$43,Eingaben!$B$43,"")))))</f>
        <v>4</v>
      </c>
      <c r="G43" s="1" t="s">
        <v>75</v>
      </c>
      <c r="H43" s="3">
        <f>IF(G43=Eingaben!$A$39,Eingaben!$B$39,IF('Infrastruktur-Projekte'!G43=Eingaben!$A$40,Eingaben!$B$40,IF(G43=Eingaben!$A$41,Eingaben!$B$41,IF(G43=Eingaben!$A$42,Eingaben!$B$42,IF(G43=Eingaben!$A$43,Eingaben!$B$43,"")))))</f>
        <v>4</v>
      </c>
      <c r="I43" s="1" t="s">
        <v>76</v>
      </c>
      <c r="J43" s="3">
        <f>IF(I43=Eingaben!$A$39,Eingaben!$B$39,IF('Infrastruktur-Projekte'!I43=Eingaben!$A$40,Eingaben!$B$40,IF(I43=Eingaben!$A$41,Eingaben!$B$41,IF(I43=Eingaben!$A$42,Eingaben!$B$42,IF(I43=Eingaben!$A$43,Eingaben!$B$43,"")))))</f>
        <v>2</v>
      </c>
      <c r="K43" s="1" t="s">
        <v>78</v>
      </c>
      <c r="L43" s="3">
        <f>IF(K43=Eingaben!$A$39,Eingaben!$B$39,IF('Infrastruktur-Projekte'!K43=Eingaben!$A$40,Eingaben!$B$40,IF(K43=Eingaben!$A$41,Eingaben!$B$41,IF(K43=Eingaben!$A$42,Eingaben!$B$42,IF(K43=Eingaben!$A$43,Eingaben!$B$43,"")))))</f>
        <v>3</v>
      </c>
    </row>
    <row r="44" spans="1:12" x14ac:dyDescent="0.25">
      <c r="A44" s="2">
        <f t="shared" si="3"/>
        <v>1.5000000000000004</v>
      </c>
      <c r="B44" s="52" t="s">
        <v>9</v>
      </c>
      <c r="C44" s="52"/>
      <c r="E44" s="1" t="s">
        <v>74</v>
      </c>
      <c r="F44" s="3">
        <f>IF(E44=Eingaben!$A$39,Eingaben!$B$39,IF('Infrastruktur-Projekte'!E44=Eingaben!$A$40,Eingaben!$B$40,IF(E44=Eingaben!$A$41,Eingaben!$B$41,IF(E44=Eingaben!$A$42,Eingaben!$B$42,IF(E44=Eingaben!$A$43,Eingaben!$B$43,"")))))</f>
        <v>5</v>
      </c>
      <c r="G44" s="1" t="s">
        <v>74</v>
      </c>
      <c r="H44" s="3">
        <f>IF(G44=Eingaben!$A$39,Eingaben!$B$39,IF('Infrastruktur-Projekte'!G44=Eingaben!$A$40,Eingaben!$B$40,IF(G44=Eingaben!$A$41,Eingaben!$B$41,IF(G44=Eingaben!$A$42,Eingaben!$B$42,IF(G44=Eingaben!$A$43,Eingaben!$B$43,"")))))</f>
        <v>5</v>
      </c>
      <c r="I44" s="1" t="s">
        <v>74</v>
      </c>
      <c r="J44" s="3">
        <f>IF(I44=Eingaben!$A$39,Eingaben!$B$39,IF('Infrastruktur-Projekte'!I44=Eingaben!$A$40,Eingaben!$B$40,IF(I44=Eingaben!$A$41,Eingaben!$B$41,IF(I44=Eingaben!$A$42,Eingaben!$B$42,IF(I44=Eingaben!$A$43,Eingaben!$B$43,"")))))</f>
        <v>5</v>
      </c>
      <c r="K44" s="1" t="s">
        <v>74</v>
      </c>
      <c r="L44" s="3">
        <f>IF(K44=Eingaben!$A$39,Eingaben!$B$39,IF('Infrastruktur-Projekte'!K44=Eingaben!$A$40,Eingaben!$B$40,IF(K44=Eingaben!$A$41,Eingaben!$B$41,IF(K44=Eingaben!$A$42,Eingaben!$B$42,IF(K44=Eingaben!$A$43,Eingaben!$B$43,"")))))</f>
        <v>5</v>
      </c>
    </row>
    <row r="45" spans="1:12" ht="15" customHeight="1" x14ac:dyDescent="0.25">
      <c r="A45" s="2">
        <f t="shared" si="3"/>
        <v>1.6000000000000005</v>
      </c>
      <c r="B45" s="52" t="s">
        <v>79</v>
      </c>
      <c r="C45" s="52"/>
      <c r="E45" s="1" t="s">
        <v>74</v>
      </c>
      <c r="F45" s="3">
        <f>IF(E45=Eingaben!$A$39,Eingaben!$B$39,IF('Infrastruktur-Projekte'!E45=Eingaben!$A$40,Eingaben!$B$40,IF(E45=Eingaben!$A$41,Eingaben!$B$41,IF(E45=Eingaben!$A$42,Eingaben!$B$42,IF(E45=Eingaben!$A$43,Eingaben!$B$43,"")))))</f>
        <v>5</v>
      </c>
      <c r="G45" s="1" t="s">
        <v>74</v>
      </c>
      <c r="H45" s="3">
        <f>IF(G45=Eingaben!$A$39,Eingaben!$B$39,IF('Infrastruktur-Projekte'!G45=Eingaben!$A$40,Eingaben!$B$40,IF(G45=Eingaben!$A$41,Eingaben!$B$41,IF(G45=Eingaben!$A$42,Eingaben!$B$42,IF(G45=Eingaben!$A$43,Eingaben!$B$43,"")))))</f>
        <v>5</v>
      </c>
      <c r="I45" s="1" t="s">
        <v>74</v>
      </c>
      <c r="J45" s="3">
        <f>IF(I45=Eingaben!$A$39,Eingaben!$B$39,IF('Infrastruktur-Projekte'!I45=Eingaben!$A$40,Eingaben!$B$40,IF(I45=Eingaben!$A$41,Eingaben!$B$41,IF(I45=Eingaben!$A$42,Eingaben!$B$42,IF(I45=Eingaben!$A$43,Eingaben!$B$43,"")))))</f>
        <v>5</v>
      </c>
      <c r="K45" s="1" t="s">
        <v>78</v>
      </c>
      <c r="L45" s="3">
        <f>IF(K45=Eingaben!$A$39,Eingaben!$B$39,IF('Infrastruktur-Projekte'!K45=Eingaben!$A$40,Eingaben!$B$40,IF(K45=Eingaben!$A$41,Eingaben!$B$41,IF(K45=Eingaben!$A$42,Eingaben!$B$42,IF(K45=Eingaben!$A$43,Eingaben!$B$43,"")))))</f>
        <v>3</v>
      </c>
    </row>
    <row r="46" spans="1:12" x14ac:dyDescent="0.25">
      <c r="F46" s="3"/>
      <c r="H46" s="3"/>
      <c r="J46" s="3"/>
      <c r="L46" s="3"/>
    </row>
    <row r="47" spans="1:12" s="5" customFormat="1" ht="25.5" x14ac:dyDescent="0.25">
      <c r="A47" s="4">
        <v>2</v>
      </c>
      <c r="B47" s="5" t="s">
        <v>30</v>
      </c>
      <c r="C47" s="5" t="s">
        <v>83</v>
      </c>
      <c r="D47" s="19">
        <f>Eingaben!F17</f>
        <v>0.1</v>
      </c>
      <c r="F47" s="12">
        <f>SUM(F48:F50)/COUNT(F48:F50)</f>
        <v>3.3333333333333335</v>
      </c>
      <c r="H47" s="12">
        <f>SUM(H48:H50)/COUNT(H48:H50)</f>
        <v>3.6666666666666665</v>
      </c>
      <c r="J47" s="12">
        <f>SUM(J48:J50)/COUNT(J48:J50)</f>
        <v>3.6666666666666665</v>
      </c>
      <c r="L47" s="12">
        <f>SUM(L48:L50)/COUNT(L48:L50)</f>
        <v>3.6666666666666665</v>
      </c>
    </row>
    <row r="48" spans="1:12" ht="25.5" customHeight="1" x14ac:dyDescent="0.25">
      <c r="A48" s="2">
        <f>A47+0.1</f>
        <v>2.1</v>
      </c>
      <c r="B48" s="52" t="s">
        <v>31</v>
      </c>
      <c r="C48" s="52"/>
      <c r="E48" s="1" t="s">
        <v>78</v>
      </c>
      <c r="F48" s="3">
        <f>IF(E48=Eingaben!$A$39,Eingaben!$B$39,IF('Infrastruktur-Projekte'!E48=Eingaben!$A$40,Eingaben!$B$40,IF(E48=Eingaben!$A$41,Eingaben!$B$41,IF(E48=Eingaben!$A$42,Eingaben!$B$42,IF(E48=Eingaben!$A$43,Eingaben!$B$43,"")))))</f>
        <v>3</v>
      </c>
      <c r="G48" s="1" t="s">
        <v>78</v>
      </c>
      <c r="H48" s="3">
        <f>IF(G48=Eingaben!$A$39,Eingaben!$B$39,IF('Infrastruktur-Projekte'!G48=Eingaben!$A$40,Eingaben!$B$40,IF(G48=Eingaben!$A$41,Eingaben!$B$41,IF(G48=Eingaben!$A$42,Eingaben!$B$42,IF(G48=Eingaben!$A$43,Eingaben!$B$43,"")))))</f>
        <v>3</v>
      </c>
      <c r="I48" s="1" t="s">
        <v>78</v>
      </c>
      <c r="J48" s="3">
        <f>IF(I48=Eingaben!$A$39,Eingaben!$B$39,IF('Infrastruktur-Projekte'!I48=Eingaben!$A$40,Eingaben!$B$40,IF(I48=Eingaben!$A$41,Eingaben!$B$41,IF(I48=Eingaben!$A$42,Eingaben!$B$42,IF(I48=Eingaben!$A$43,Eingaben!$B$43,"")))))</f>
        <v>3</v>
      </c>
      <c r="K48" s="1" t="s">
        <v>78</v>
      </c>
      <c r="L48" s="3">
        <f>IF(K48=Eingaben!$A$39,Eingaben!$B$39,IF('Infrastruktur-Projekte'!K48=Eingaben!$A$40,Eingaben!$B$40,IF(K48=Eingaben!$A$41,Eingaben!$B$41,IF(K48=Eingaben!$A$42,Eingaben!$B$42,IF(K48=Eingaben!$A$43,Eingaben!$B$43,"")))))</f>
        <v>3</v>
      </c>
    </row>
    <row r="49" spans="1:12" ht="26.25" customHeight="1" x14ac:dyDescent="0.25">
      <c r="A49" s="2">
        <f>A48+0.1</f>
        <v>2.2000000000000002</v>
      </c>
      <c r="B49" s="52" t="s">
        <v>32</v>
      </c>
      <c r="C49" s="52"/>
      <c r="E49" s="1" t="s">
        <v>78</v>
      </c>
      <c r="F49" s="3">
        <f>IF(E49=Eingaben!$A$39,Eingaben!$B$39,IF('Infrastruktur-Projekte'!E49=Eingaben!$A$40,Eingaben!$B$40,IF(E49=Eingaben!$A$41,Eingaben!$B$41,IF(E49=Eingaben!$A$42,Eingaben!$B$42,IF(E49=Eingaben!$A$43,Eingaben!$B$43,"")))))</f>
        <v>3</v>
      </c>
      <c r="G49" s="1" t="s">
        <v>78</v>
      </c>
      <c r="H49" s="3">
        <f>IF(G49=Eingaben!$A$39,Eingaben!$B$39,IF('Infrastruktur-Projekte'!G49=Eingaben!$A$40,Eingaben!$B$40,IF(G49=Eingaben!$A$41,Eingaben!$B$41,IF(G49=Eingaben!$A$42,Eingaben!$B$42,IF(G49=Eingaben!$A$43,Eingaben!$B$43,"")))))</f>
        <v>3</v>
      </c>
      <c r="I49" s="1" t="s">
        <v>78</v>
      </c>
      <c r="J49" s="3">
        <f>IF(I49=Eingaben!$A$39,Eingaben!$B$39,IF('Infrastruktur-Projekte'!I49=Eingaben!$A$40,Eingaben!$B$40,IF(I49=Eingaben!$A$41,Eingaben!$B$41,IF(I49=Eingaben!$A$42,Eingaben!$B$42,IF(I49=Eingaben!$A$43,Eingaben!$B$43,"")))))</f>
        <v>3</v>
      </c>
      <c r="K49" s="1" t="s">
        <v>78</v>
      </c>
      <c r="L49" s="3">
        <f>IF(K49=Eingaben!$A$39,Eingaben!$B$39,IF('Infrastruktur-Projekte'!K49=Eingaben!$A$40,Eingaben!$B$40,IF(K49=Eingaben!$A$41,Eingaben!$B$41,IF(K49=Eingaben!$A$42,Eingaben!$B$42,IF(K49=Eingaben!$A$43,Eingaben!$B$43,"")))))</f>
        <v>3</v>
      </c>
    </row>
    <row r="50" spans="1:12" ht="26.25" customHeight="1" x14ac:dyDescent="0.25">
      <c r="A50" s="2">
        <f>A49+0.1</f>
        <v>2.3000000000000003</v>
      </c>
      <c r="B50" s="52" t="s">
        <v>84</v>
      </c>
      <c r="C50" s="52"/>
      <c r="E50" s="1" t="s">
        <v>75</v>
      </c>
      <c r="F50" s="3">
        <f>IF(E50=Eingaben!$A$39,Eingaben!$B$39,IF('Infrastruktur-Projekte'!E50=Eingaben!$A$40,Eingaben!$B$40,IF(E50=Eingaben!$A$41,Eingaben!$B$41,IF(E50=Eingaben!$A$42,Eingaben!$B$42,IF(E50=Eingaben!$A$43,Eingaben!$B$43,"")))))</f>
        <v>4</v>
      </c>
      <c r="G50" s="1" t="s">
        <v>74</v>
      </c>
      <c r="H50" s="3">
        <f>IF(G50=Eingaben!$A$39,Eingaben!$B$39,IF('Infrastruktur-Projekte'!G50=Eingaben!$A$40,Eingaben!$B$40,IF(G50=Eingaben!$A$41,Eingaben!$B$41,IF(G50=Eingaben!$A$42,Eingaben!$B$42,IF(G50=Eingaben!$A$43,Eingaben!$B$43,"")))))</f>
        <v>5</v>
      </c>
      <c r="I50" s="1" t="s">
        <v>74</v>
      </c>
      <c r="J50" s="3">
        <f>IF(I50=Eingaben!$A$39,Eingaben!$B$39,IF('Infrastruktur-Projekte'!I50=Eingaben!$A$40,Eingaben!$B$40,IF(I50=Eingaben!$A$41,Eingaben!$B$41,IF(I50=Eingaben!$A$42,Eingaben!$B$42,IF(I50=Eingaben!$A$43,Eingaben!$B$43,"")))))</f>
        <v>5</v>
      </c>
      <c r="K50" s="1" t="s">
        <v>74</v>
      </c>
      <c r="L50" s="3">
        <f>IF(K50=Eingaben!$A$39,Eingaben!$B$39,IF('Infrastruktur-Projekte'!K50=Eingaben!$A$40,Eingaben!$B$40,IF(K50=Eingaben!$A$41,Eingaben!$B$41,IF(K50=Eingaben!$A$42,Eingaben!$B$42,IF(K50=Eingaben!$A$43,Eingaben!$B$43,"")))))</f>
        <v>5</v>
      </c>
    </row>
    <row r="51" spans="1:12" ht="26.25" customHeight="1" x14ac:dyDescent="0.25">
      <c r="B51" s="2"/>
      <c r="C51" s="2"/>
      <c r="F51" s="3"/>
      <c r="H51" s="3"/>
      <c r="J51" s="3"/>
      <c r="L51" s="3"/>
    </row>
    <row r="52" spans="1:12" s="5" customFormat="1" ht="25.5" x14ac:dyDescent="0.25">
      <c r="A52" s="4">
        <v>3</v>
      </c>
      <c r="B52" s="5" t="s">
        <v>0</v>
      </c>
      <c r="C52" s="5" t="s">
        <v>1</v>
      </c>
      <c r="D52" s="19">
        <f>Eingaben!F18</f>
        <v>0.1</v>
      </c>
      <c r="F52" s="12">
        <f>SUM(F53:F54)/COUNT(F53:F54)</f>
        <v>5</v>
      </c>
      <c r="H52" s="12">
        <f>SUM(H53:H54)/COUNT(H53:H54)</f>
        <v>5</v>
      </c>
      <c r="J52" s="12">
        <f>SUM(J53:J54)/COUNT(J53:J54)</f>
        <v>4</v>
      </c>
      <c r="L52" s="12">
        <f>SUM(L53:L54)/COUNT(L53:L54)</f>
        <v>4</v>
      </c>
    </row>
    <row r="53" spans="1:12" ht="25.5" customHeight="1" x14ac:dyDescent="0.25">
      <c r="A53" s="2">
        <f>A52+0.1</f>
        <v>3.1</v>
      </c>
      <c r="B53" s="52" t="s">
        <v>4</v>
      </c>
      <c r="C53" s="52"/>
      <c r="E53" s="1" t="s">
        <v>74</v>
      </c>
      <c r="F53" s="3">
        <f>IF(E53=Eingaben!$A$39,Eingaben!$B$39,IF('Infrastruktur-Projekte'!E53=Eingaben!$A$40,Eingaben!$B$40,IF(E53=Eingaben!$A$41,Eingaben!$B$41,IF(E53=Eingaben!$A$42,Eingaben!$B$42,IF(E53=Eingaben!$A$43,Eingaben!$B$43,"")))))</f>
        <v>5</v>
      </c>
      <c r="G53" s="1" t="s">
        <v>74</v>
      </c>
      <c r="H53" s="3">
        <f>IF(G53=Eingaben!$A$39,Eingaben!$B$39,IF('Infrastruktur-Projekte'!G53=Eingaben!$A$40,Eingaben!$B$40,IF(G53=Eingaben!$A$41,Eingaben!$B$41,IF(G53=Eingaben!$A$42,Eingaben!$B$42,IF(G53=Eingaben!$A$43,Eingaben!$B$43,"")))))</f>
        <v>5</v>
      </c>
      <c r="I53" s="1" t="s">
        <v>75</v>
      </c>
      <c r="J53" s="3">
        <f>IF(I53=Eingaben!$A$39,Eingaben!$B$39,IF('Infrastruktur-Projekte'!I53=Eingaben!$A$40,Eingaben!$B$40,IF(I53=Eingaben!$A$41,Eingaben!$B$41,IF(I53=Eingaben!$A$42,Eingaben!$B$42,IF(I53=Eingaben!$A$43,Eingaben!$B$43,"")))))</f>
        <v>4</v>
      </c>
      <c r="K53" s="1" t="s">
        <v>75</v>
      </c>
      <c r="L53" s="3">
        <f>IF(K53=Eingaben!$A$39,Eingaben!$B$39,IF('Infrastruktur-Projekte'!K53=Eingaben!$A$40,Eingaben!$B$40,IF(K53=Eingaben!$A$41,Eingaben!$B$41,IF(K53=Eingaben!$A$42,Eingaben!$B$42,IF(K53=Eingaben!$A$43,Eingaben!$B$43,"")))))</f>
        <v>4</v>
      </c>
    </row>
    <row r="54" spans="1:12" x14ac:dyDescent="0.25">
      <c r="A54" s="2">
        <f>A53+0.1</f>
        <v>3.2</v>
      </c>
      <c r="B54" s="52" t="s">
        <v>5</v>
      </c>
      <c r="C54" s="52"/>
      <c r="E54" s="1" t="s">
        <v>74</v>
      </c>
      <c r="F54" s="3">
        <f>IF(E54=Eingaben!$A$39,Eingaben!$B$39,IF('Infrastruktur-Projekte'!E54=Eingaben!$A$40,Eingaben!$B$40,IF(E54=Eingaben!$A$41,Eingaben!$B$41,IF(E54=Eingaben!$A$42,Eingaben!$B$42,IF(E54=Eingaben!$A$43,Eingaben!$B$43,"")))))</f>
        <v>5</v>
      </c>
      <c r="G54" s="1" t="s">
        <v>74</v>
      </c>
      <c r="H54" s="3">
        <f>IF(G54=Eingaben!$A$39,Eingaben!$B$39,IF('Infrastruktur-Projekte'!G54=Eingaben!$A$40,Eingaben!$B$40,IF(G54=Eingaben!$A$41,Eingaben!$B$41,IF(G54=Eingaben!$A$42,Eingaben!$B$42,IF(G54=Eingaben!$A$43,Eingaben!$B$43,"")))))</f>
        <v>5</v>
      </c>
      <c r="I54" s="1" t="s">
        <v>75</v>
      </c>
      <c r="J54" s="3">
        <f>IF(I54=Eingaben!$A$39,Eingaben!$B$39,IF('Infrastruktur-Projekte'!I54=Eingaben!$A$40,Eingaben!$B$40,IF(I54=Eingaben!$A$41,Eingaben!$B$41,IF(I54=Eingaben!$A$42,Eingaben!$B$42,IF(I54=Eingaben!$A$43,Eingaben!$B$43,"")))))</f>
        <v>4</v>
      </c>
      <c r="K54" s="1" t="s">
        <v>75</v>
      </c>
      <c r="L54" s="3">
        <f>IF(K54=Eingaben!$A$39,Eingaben!$B$39,IF('Infrastruktur-Projekte'!K54=Eingaben!$A$40,Eingaben!$B$40,IF(K54=Eingaben!$A$41,Eingaben!$B$41,IF(K54=Eingaben!$A$42,Eingaben!$B$42,IF(K54=Eingaben!$A$43,Eingaben!$B$43,"")))))</f>
        <v>4</v>
      </c>
    </row>
    <row r="55" spans="1:12" x14ac:dyDescent="0.25">
      <c r="B55" s="2"/>
      <c r="C55" s="2"/>
      <c r="F55" s="3"/>
      <c r="H55" s="3"/>
      <c r="J55" s="3"/>
      <c r="L55" s="3"/>
    </row>
    <row r="56" spans="1:12" s="5" customFormat="1" ht="63.75" x14ac:dyDescent="0.25">
      <c r="A56" s="4">
        <v>4</v>
      </c>
      <c r="B56" s="5" t="s">
        <v>19</v>
      </c>
      <c r="C56" s="5" t="s">
        <v>20</v>
      </c>
      <c r="D56" s="19">
        <f>Eingaben!F19</f>
        <v>0.05</v>
      </c>
      <c r="F56" s="12">
        <f>SUM(F57:F60)/COUNT(F57:F60)</f>
        <v>4.75</v>
      </c>
      <c r="H56" s="12">
        <f>SUM(H57:H60)/COUNT(H57:H60)</f>
        <v>4.75</v>
      </c>
      <c r="J56" s="12">
        <f>SUM(J57:J60)/COUNT(J57:J60)</f>
        <v>4.75</v>
      </c>
      <c r="L56" s="12">
        <f>SUM(L57:L60)/COUNT(L57:L60)</f>
        <v>4.75</v>
      </c>
    </row>
    <row r="57" spans="1:12" x14ac:dyDescent="0.25">
      <c r="A57" s="2">
        <f>A56+0.1</f>
        <v>4.0999999999999996</v>
      </c>
      <c r="B57" s="52" t="s">
        <v>21</v>
      </c>
      <c r="C57" s="52"/>
      <c r="E57" s="1" t="s">
        <v>74</v>
      </c>
      <c r="F57" s="3">
        <f>IF(E57=Eingaben!$A$39,Eingaben!$B$39,IF('Infrastruktur-Projekte'!E57=Eingaben!$A$40,Eingaben!$B$40,IF(E57=Eingaben!$A$41,Eingaben!$B$41,IF(E57=Eingaben!$A$42,Eingaben!$B$42,IF(E57=Eingaben!$A$43,Eingaben!$B$43,"")))))</f>
        <v>5</v>
      </c>
      <c r="G57" s="1" t="s">
        <v>74</v>
      </c>
      <c r="H57" s="3">
        <f>IF(G57=Eingaben!$A$39,Eingaben!$B$39,IF('Infrastruktur-Projekte'!G57=Eingaben!$A$40,Eingaben!$B$40,IF(G57=Eingaben!$A$41,Eingaben!$B$41,IF(G57=Eingaben!$A$42,Eingaben!$B$42,IF(G57=Eingaben!$A$43,Eingaben!$B$43,"")))))</f>
        <v>5</v>
      </c>
      <c r="I57" s="1" t="s">
        <v>74</v>
      </c>
      <c r="J57" s="3">
        <f>IF(I57=Eingaben!$A$39,Eingaben!$B$39,IF('Infrastruktur-Projekte'!I57=Eingaben!$A$40,Eingaben!$B$40,IF(I57=Eingaben!$A$41,Eingaben!$B$41,IF(I57=Eingaben!$A$42,Eingaben!$B$42,IF(I57=Eingaben!$A$43,Eingaben!$B$43,"")))))</f>
        <v>5</v>
      </c>
      <c r="K57" s="1" t="s">
        <v>74</v>
      </c>
      <c r="L57" s="3">
        <f>IF(K57=Eingaben!$A$39,Eingaben!$B$39,IF('Infrastruktur-Projekte'!K57=Eingaben!$A$40,Eingaben!$B$40,IF(K57=Eingaben!$A$41,Eingaben!$B$41,IF(K57=Eingaben!$A$42,Eingaben!$B$42,IF(K57=Eingaben!$A$43,Eingaben!$B$43,"")))))</f>
        <v>5</v>
      </c>
    </row>
    <row r="58" spans="1:12" ht="26.25" customHeight="1" x14ac:dyDescent="0.25">
      <c r="A58" s="2">
        <f t="shared" ref="A58:A60" si="4">A57+0.1</f>
        <v>4.1999999999999993</v>
      </c>
      <c r="B58" s="52" t="s">
        <v>90</v>
      </c>
      <c r="C58" s="52"/>
      <c r="E58" s="1" t="s">
        <v>74</v>
      </c>
      <c r="F58" s="3">
        <f>IF(E58=Eingaben!$A$39,Eingaben!$B$39,IF('Infrastruktur-Projekte'!E58=Eingaben!$A$40,Eingaben!$B$40,IF(E58=Eingaben!$A$41,Eingaben!$B$41,IF(E58=Eingaben!$A$42,Eingaben!$B$42,IF(E58=Eingaben!$A$43,Eingaben!$B$43,"")))))</f>
        <v>5</v>
      </c>
      <c r="G58" s="1" t="s">
        <v>74</v>
      </c>
      <c r="H58" s="3">
        <f>IF(G58=Eingaben!$A$39,Eingaben!$B$39,IF('Infrastruktur-Projekte'!G58=Eingaben!$A$40,Eingaben!$B$40,IF(G58=Eingaben!$A$41,Eingaben!$B$41,IF(G58=Eingaben!$A$42,Eingaben!$B$42,IF(G58=Eingaben!$A$43,Eingaben!$B$43,"")))))</f>
        <v>5</v>
      </c>
      <c r="I58" s="1" t="s">
        <v>74</v>
      </c>
      <c r="J58" s="3">
        <f>IF(I58=Eingaben!$A$39,Eingaben!$B$39,IF('Infrastruktur-Projekte'!I58=Eingaben!$A$40,Eingaben!$B$40,IF(I58=Eingaben!$A$41,Eingaben!$B$41,IF(I58=Eingaben!$A$42,Eingaben!$B$42,IF(I58=Eingaben!$A$43,Eingaben!$B$43,"")))))</f>
        <v>5</v>
      </c>
      <c r="K58" s="1" t="s">
        <v>74</v>
      </c>
      <c r="L58" s="3">
        <f>IF(K58=Eingaben!$A$39,Eingaben!$B$39,IF('Infrastruktur-Projekte'!K58=Eingaben!$A$40,Eingaben!$B$40,IF(K58=Eingaben!$A$41,Eingaben!$B$41,IF(K58=Eingaben!$A$42,Eingaben!$B$42,IF(K58=Eingaben!$A$43,Eingaben!$B$43,"")))))</f>
        <v>5</v>
      </c>
    </row>
    <row r="59" spans="1:12" x14ac:dyDescent="0.25">
      <c r="A59" s="2">
        <f t="shared" si="4"/>
        <v>4.2999999999999989</v>
      </c>
      <c r="B59" s="52" t="s">
        <v>22</v>
      </c>
      <c r="C59" s="52"/>
      <c r="E59" s="1" t="s">
        <v>74</v>
      </c>
      <c r="F59" s="3">
        <f>IF(E59=Eingaben!$A$39,Eingaben!$B$39,IF('Infrastruktur-Projekte'!E59=Eingaben!$A$40,Eingaben!$B$40,IF(E59=Eingaben!$A$41,Eingaben!$B$41,IF(E59=Eingaben!$A$42,Eingaben!$B$42,IF(E59=Eingaben!$A$43,Eingaben!$B$43,"")))))</f>
        <v>5</v>
      </c>
      <c r="G59" s="1" t="s">
        <v>74</v>
      </c>
      <c r="H59" s="3">
        <f>IF(G59=Eingaben!$A$39,Eingaben!$B$39,IF('Infrastruktur-Projekte'!G59=Eingaben!$A$40,Eingaben!$B$40,IF(G59=Eingaben!$A$41,Eingaben!$B$41,IF(G59=Eingaben!$A$42,Eingaben!$B$42,IF(G59=Eingaben!$A$43,Eingaben!$B$43,"")))))</f>
        <v>5</v>
      </c>
      <c r="I59" s="1" t="s">
        <v>74</v>
      </c>
      <c r="J59" s="3">
        <f>IF(I59=Eingaben!$A$39,Eingaben!$B$39,IF('Infrastruktur-Projekte'!I59=Eingaben!$A$40,Eingaben!$B$40,IF(I59=Eingaben!$A$41,Eingaben!$B$41,IF(I59=Eingaben!$A$42,Eingaben!$B$42,IF(I59=Eingaben!$A$43,Eingaben!$B$43,"")))))</f>
        <v>5</v>
      </c>
      <c r="K59" s="1" t="s">
        <v>74</v>
      </c>
      <c r="L59" s="3">
        <f>IF(K59=Eingaben!$A$39,Eingaben!$B$39,IF('Infrastruktur-Projekte'!K59=Eingaben!$A$40,Eingaben!$B$40,IF(K59=Eingaben!$A$41,Eingaben!$B$41,IF(K59=Eingaben!$A$42,Eingaben!$B$42,IF(K59=Eingaben!$A$43,Eingaben!$B$43,"")))))</f>
        <v>5</v>
      </c>
    </row>
    <row r="60" spans="1:12" x14ac:dyDescent="0.25">
      <c r="A60" s="2">
        <f t="shared" si="4"/>
        <v>4.3999999999999986</v>
      </c>
      <c r="B60" s="52" t="s">
        <v>23</v>
      </c>
      <c r="C60" s="52"/>
      <c r="E60" s="1" t="s">
        <v>75</v>
      </c>
      <c r="F60" s="3">
        <f>IF(E60=Eingaben!$A$39,Eingaben!$B$39,IF('Infrastruktur-Projekte'!E60=Eingaben!$A$40,Eingaben!$B$40,IF(E60=Eingaben!$A$41,Eingaben!$B$41,IF(E60=Eingaben!$A$42,Eingaben!$B$42,IF(E60=Eingaben!$A$43,Eingaben!$B$43,"")))))</f>
        <v>4</v>
      </c>
      <c r="G60" s="1" t="s">
        <v>75</v>
      </c>
      <c r="H60" s="3">
        <f>IF(G60=Eingaben!$A$39,Eingaben!$B$39,IF('Infrastruktur-Projekte'!G60=Eingaben!$A$40,Eingaben!$B$40,IF(G60=Eingaben!$A$41,Eingaben!$B$41,IF(G60=Eingaben!$A$42,Eingaben!$B$42,IF(G60=Eingaben!$A$43,Eingaben!$B$43,"")))))</f>
        <v>4</v>
      </c>
      <c r="I60" s="1" t="s">
        <v>75</v>
      </c>
      <c r="J60" s="3">
        <f>IF(I60=Eingaben!$A$39,Eingaben!$B$39,IF('Infrastruktur-Projekte'!I60=Eingaben!$A$40,Eingaben!$B$40,IF(I60=Eingaben!$A$41,Eingaben!$B$41,IF(I60=Eingaben!$A$42,Eingaben!$B$42,IF(I60=Eingaben!$A$43,Eingaben!$B$43,"")))))</f>
        <v>4</v>
      </c>
      <c r="K60" s="1" t="s">
        <v>75</v>
      </c>
      <c r="L60" s="3">
        <f>IF(K60=Eingaben!$A$39,Eingaben!$B$39,IF('Infrastruktur-Projekte'!K60=Eingaben!$A$40,Eingaben!$B$40,IF(K60=Eingaben!$A$41,Eingaben!$B$41,IF(K60=Eingaben!$A$42,Eingaben!$B$42,IF(K60=Eingaben!$A$43,Eingaben!$B$43,"")))))</f>
        <v>4</v>
      </c>
    </row>
    <row r="61" spans="1:12" x14ac:dyDescent="0.25">
      <c r="B61" s="2"/>
      <c r="C61" s="2"/>
      <c r="F61" s="3"/>
      <c r="H61" s="3"/>
      <c r="J61" s="3"/>
      <c r="L61" s="3"/>
    </row>
    <row r="62" spans="1:12" x14ac:dyDescent="0.25">
      <c r="B62" s="2"/>
      <c r="C62" s="2"/>
      <c r="F62" s="3"/>
      <c r="H62" s="3"/>
      <c r="J62" s="3"/>
      <c r="L62" s="3"/>
    </row>
    <row r="63" spans="1:12" x14ac:dyDescent="0.25">
      <c r="B63" s="2"/>
      <c r="C63" s="2"/>
      <c r="F63" s="3"/>
      <c r="H63" s="3"/>
      <c r="J63" s="3"/>
      <c r="L63" s="3"/>
    </row>
    <row r="64" spans="1:12" s="5" customFormat="1" ht="51" x14ac:dyDescent="0.25">
      <c r="A64" s="4">
        <v>5</v>
      </c>
      <c r="B64" s="5" t="s">
        <v>26</v>
      </c>
      <c r="C64" s="5" t="s">
        <v>27</v>
      </c>
      <c r="D64" s="19">
        <f>Eingaben!F20</f>
        <v>0.05</v>
      </c>
      <c r="F64" s="12">
        <f>SUM(F65:F68)/COUNT(F65:F68)</f>
        <v>4.25</v>
      </c>
      <c r="H64" s="12">
        <f>SUM(H65:H68)/COUNT(H65:H68)</f>
        <v>4</v>
      </c>
      <c r="J64" s="12">
        <f>SUM(J65:J68)/COUNT(J65:J68)</f>
        <v>4</v>
      </c>
      <c r="L64" s="12">
        <f>SUM(L65:L68)/COUNT(L65:L68)</f>
        <v>4.25</v>
      </c>
    </row>
    <row r="65" spans="1:12" x14ac:dyDescent="0.25">
      <c r="A65" s="2">
        <f>A64+0.1</f>
        <v>5.0999999999999996</v>
      </c>
      <c r="B65" s="52" t="s">
        <v>28</v>
      </c>
      <c r="C65" s="52"/>
      <c r="E65" s="1" t="s">
        <v>75</v>
      </c>
      <c r="F65" s="3">
        <f>IF(E65=Eingaben!$A$39,Eingaben!$B$39,IF('Infrastruktur-Projekte'!E65=Eingaben!$A$40,Eingaben!$B$40,IF(E65=Eingaben!$A$41,Eingaben!$B$41,IF(E65=Eingaben!$A$42,Eingaben!$B$42,IF(E65=Eingaben!$A$43,Eingaben!$B$43,"")))))</f>
        <v>4</v>
      </c>
      <c r="G65" s="1" t="s">
        <v>75</v>
      </c>
      <c r="H65" s="3">
        <f>IF(G65=Eingaben!$A$39,Eingaben!$B$39,IF('Infrastruktur-Projekte'!G65=Eingaben!$A$40,Eingaben!$B$40,IF(G65=Eingaben!$A$41,Eingaben!$B$41,IF(G65=Eingaben!$A$42,Eingaben!$B$42,IF(G65=Eingaben!$A$43,Eingaben!$B$43,"")))))</f>
        <v>4</v>
      </c>
      <c r="I65" s="1" t="s">
        <v>75</v>
      </c>
      <c r="J65" s="3">
        <f>IF(I65=Eingaben!$A$39,Eingaben!$B$39,IF('Infrastruktur-Projekte'!I65=Eingaben!$A$40,Eingaben!$B$40,IF(I65=Eingaben!$A$41,Eingaben!$B$41,IF(I65=Eingaben!$A$42,Eingaben!$B$42,IF(I65=Eingaben!$A$43,Eingaben!$B$43,"")))))</f>
        <v>4</v>
      </c>
      <c r="K65" s="1" t="s">
        <v>74</v>
      </c>
      <c r="L65" s="3">
        <f>IF(K65=Eingaben!$A$39,Eingaben!$B$39,IF('Infrastruktur-Projekte'!K65=Eingaben!$A$40,Eingaben!$B$40,IF(K65=Eingaben!$A$41,Eingaben!$B$41,IF(K65=Eingaben!$A$42,Eingaben!$B$42,IF(K65=Eingaben!$A$43,Eingaben!$B$43,"")))))</f>
        <v>5</v>
      </c>
    </row>
    <row r="66" spans="1:12" x14ac:dyDescent="0.25">
      <c r="A66" s="2">
        <f>A65+0.1</f>
        <v>5.1999999999999993</v>
      </c>
      <c r="B66" s="52" t="s">
        <v>29</v>
      </c>
      <c r="C66" s="52"/>
      <c r="E66" s="1" t="s">
        <v>74</v>
      </c>
      <c r="F66" s="3">
        <f>IF(E66=Eingaben!$A$39,Eingaben!$B$39,IF('Infrastruktur-Projekte'!E66=Eingaben!$A$40,Eingaben!$B$40,IF(E66=Eingaben!$A$41,Eingaben!$B$41,IF(E66=Eingaben!$A$42,Eingaben!$B$42,IF(E66=Eingaben!$A$43,Eingaben!$B$43,"")))))</f>
        <v>5</v>
      </c>
      <c r="G66" s="1" t="s">
        <v>74</v>
      </c>
      <c r="H66" s="3">
        <f>IF(G66=Eingaben!$A$39,Eingaben!$B$39,IF('Infrastruktur-Projekte'!G66=Eingaben!$A$40,Eingaben!$B$40,IF(G66=Eingaben!$A$41,Eingaben!$B$41,IF(G66=Eingaben!$A$42,Eingaben!$B$42,IF(G66=Eingaben!$A$43,Eingaben!$B$43,"")))))</f>
        <v>5</v>
      </c>
      <c r="I66" s="1" t="s">
        <v>74</v>
      </c>
      <c r="J66" s="3">
        <f>IF(I66=Eingaben!$A$39,Eingaben!$B$39,IF('Infrastruktur-Projekte'!I66=Eingaben!$A$40,Eingaben!$B$40,IF(I66=Eingaben!$A$41,Eingaben!$B$41,IF(I66=Eingaben!$A$42,Eingaben!$B$42,IF(I66=Eingaben!$A$43,Eingaben!$B$43,"")))))</f>
        <v>5</v>
      </c>
      <c r="K66" s="1" t="s">
        <v>75</v>
      </c>
      <c r="L66" s="3">
        <f>IF(K66=Eingaben!$A$39,Eingaben!$B$39,IF('Infrastruktur-Projekte'!K66=Eingaben!$A$40,Eingaben!$B$40,IF(K66=Eingaben!$A$41,Eingaben!$B$41,IF(K66=Eingaben!$A$42,Eingaben!$B$42,IF(K66=Eingaben!$A$43,Eingaben!$B$43,"")))))</f>
        <v>4</v>
      </c>
    </row>
    <row r="67" spans="1:12" x14ac:dyDescent="0.25">
      <c r="A67" s="2">
        <f t="shared" ref="A67:A68" si="5">A66+0.1</f>
        <v>5.2999999999999989</v>
      </c>
      <c r="B67" s="52" t="s">
        <v>81</v>
      </c>
      <c r="C67" s="52"/>
      <c r="E67" s="1" t="s">
        <v>75</v>
      </c>
      <c r="F67" s="3">
        <f>IF(E67=Eingaben!$A$39,Eingaben!$B$39,IF('Infrastruktur-Projekte'!E67=Eingaben!$A$40,Eingaben!$B$40,IF(E67=Eingaben!$A$41,Eingaben!$B$41,IF(E67=Eingaben!$A$42,Eingaben!$B$42,IF(E67=Eingaben!$A$43,Eingaben!$B$43,"")))))</f>
        <v>4</v>
      </c>
      <c r="G67" s="1" t="s">
        <v>75</v>
      </c>
      <c r="H67" s="3">
        <f>IF(G67=Eingaben!$A$39,Eingaben!$B$39,IF('Infrastruktur-Projekte'!G67=Eingaben!$A$40,Eingaben!$B$40,IF(G67=Eingaben!$A$41,Eingaben!$B$41,IF(G67=Eingaben!$A$42,Eingaben!$B$42,IF(G67=Eingaben!$A$43,Eingaben!$B$43,"")))))</f>
        <v>4</v>
      </c>
      <c r="I67" s="1" t="s">
        <v>75</v>
      </c>
      <c r="J67" s="3">
        <f>IF(I67=Eingaben!$A$39,Eingaben!$B$39,IF('Infrastruktur-Projekte'!I67=Eingaben!$A$40,Eingaben!$B$40,IF(I67=Eingaben!$A$41,Eingaben!$B$41,IF(I67=Eingaben!$A$42,Eingaben!$B$42,IF(I67=Eingaben!$A$43,Eingaben!$B$43,"")))))</f>
        <v>4</v>
      </c>
      <c r="K67" s="1" t="s">
        <v>74</v>
      </c>
      <c r="L67" s="3">
        <f>IF(K67=Eingaben!$A$39,Eingaben!$B$39,IF('Infrastruktur-Projekte'!K67=Eingaben!$A$40,Eingaben!$B$40,IF(K67=Eingaben!$A$41,Eingaben!$B$41,IF(K67=Eingaben!$A$42,Eingaben!$B$42,IF(K67=Eingaben!$A$43,Eingaben!$B$43,"")))))</f>
        <v>5</v>
      </c>
    </row>
    <row r="68" spans="1:12" x14ac:dyDescent="0.25">
      <c r="A68" s="2">
        <f t="shared" si="5"/>
        <v>5.3999999999999986</v>
      </c>
      <c r="B68" s="52" t="s">
        <v>82</v>
      </c>
      <c r="C68" s="52"/>
      <c r="E68" s="1" t="s">
        <v>75</v>
      </c>
      <c r="F68" s="3">
        <f>IF(E68=Eingaben!$A$39,Eingaben!$B$39,IF('Infrastruktur-Projekte'!E68=Eingaben!$A$40,Eingaben!$B$40,IF(E68=Eingaben!$A$41,Eingaben!$B$41,IF(E68=Eingaben!$A$42,Eingaben!$B$42,IF(E68=Eingaben!$A$43,Eingaben!$B$43,"")))))</f>
        <v>4</v>
      </c>
      <c r="G68" s="1" t="s">
        <v>78</v>
      </c>
      <c r="H68" s="3">
        <f>IF(G68=Eingaben!$A$39,Eingaben!$B$39,IF('Infrastruktur-Projekte'!G68=Eingaben!$A$40,Eingaben!$B$40,IF(G68=Eingaben!$A$41,Eingaben!$B$41,IF(G68=Eingaben!$A$42,Eingaben!$B$42,IF(G68=Eingaben!$A$43,Eingaben!$B$43,"")))))</f>
        <v>3</v>
      </c>
      <c r="I68" s="1" t="s">
        <v>78</v>
      </c>
      <c r="J68" s="3">
        <f>IF(I68=Eingaben!$A$39,Eingaben!$B$39,IF('Infrastruktur-Projekte'!I68=Eingaben!$A$40,Eingaben!$B$40,IF(I68=Eingaben!$A$41,Eingaben!$B$41,IF(I68=Eingaben!$A$42,Eingaben!$B$42,IF(I68=Eingaben!$A$43,Eingaben!$B$43,"")))))</f>
        <v>3</v>
      </c>
      <c r="K68" s="1" t="s">
        <v>78</v>
      </c>
      <c r="L68" s="3">
        <f>IF(K68=Eingaben!$A$39,Eingaben!$B$39,IF('Infrastruktur-Projekte'!K68=Eingaben!$A$40,Eingaben!$B$40,IF(K68=Eingaben!$A$41,Eingaben!$B$41,IF(K68=Eingaben!$A$42,Eingaben!$B$42,IF(K68=Eingaben!$A$43,Eingaben!$B$43,"")))))</f>
        <v>3</v>
      </c>
    </row>
    <row r="69" spans="1:12" x14ac:dyDescent="0.25">
      <c r="F69" s="3"/>
      <c r="H69" s="3"/>
      <c r="J69" s="3"/>
      <c r="L69" s="3"/>
    </row>
    <row r="70" spans="1:12" s="5" customFormat="1" ht="38.25" x14ac:dyDescent="0.25">
      <c r="A70" s="4">
        <v>6</v>
      </c>
      <c r="B70" s="5" t="s">
        <v>24</v>
      </c>
      <c r="C70" s="5" t="s">
        <v>25</v>
      </c>
      <c r="D70" s="19">
        <f>Eingaben!F21</f>
        <v>0.2</v>
      </c>
      <c r="F70" s="12">
        <f>SUM(F71:F72)/COUNT(F71:F72)</f>
        <v>5</v>
      </c>
      <c r="H70" s="12">
        <f>SUM(H71:H72)/COUNT(H71:H72)</f>
        <v>5</v>
      </c>
      <c r="J70" s="12">
        <f>SUM(J71:J72)/COUNT(J71:J72)</f>
        <v>5</v>
      </c>
      <c r="L70" s="12">
        <f>SUM(L71:L72)/COUNT(L71:L72)</f>
        <v>5</v>
      </c>
    </row>
    <row r="71" spans="1:12" x14ac:dyDescent="0.25">
      <c r="A71" s="2">
        <f>A70+0.1</f>
        <v>6.1</v>
      </c>
      <c r="B71" s="52" t="s">
        <v>80</v>
      </c>
      <c r="C71" s="52"/>
      <c r="E71" s="1" t="s">
        <v>74</v>
      </c>
      <c r="F71" s="3">
        <f>IF(E71=Eingaben!$A$39,Eingaben!$B$39,IF('Infrastruktur-Projekte'!E71=Eingaben!$A$40,Eingaben!$B$40,IF(E71=Eingaben!$A$41,Eingaben!$B$41,IF(E71=Eingaben!$A$42,Eingaben!$B$42,IF(E71=Eingaben!$A$43,Eingaben!$B$43,"")))))</f>
        <v>5</v>
      </c>
      <c r="G71" s="1" t="s">
        <v>74</v>
      </c>
      <c r="H71" s="3">
        <f>IF(G71=Eingaben!$A$39,Eingaben!$B$39,IF('Infrastruktur-Projekte'!G71=Eingaben!$A$40,Eingaben!$B$40,IF(G71=Eingaben!$A$41,Eingaben!$B$41,IF(G71=Eingaben!$A$42,Eingaben!$B$42,IF(G71=Eingaben!$A$43,Eingaben!$B$43,"")))))</f>
        <v>5</v>
      </c>
      <c r="I71" s="1" t="s">
        <v>74</v>
      </c>
      <c r="J71" s="3">
        <f>IF(I71=Eingaben!$A$39,Eingaben!$B$39,IF('Infrastruktur-Projekte'!I71=Eingaben!$A$40,Eingaben!$B$40,IF(I71=Eingaben!$A$41,Eingaben!$B$41,IF(I71=Eingaben!$A$42,Eingaben!$B$42,IF(I71=Eingaben!$A$43,Eingaben!$B$43,"")))))</f>
        <v>5</v>
      </c>
      <c r="K71" s="1" t="s">
        <v>74</v>
      </c>
      <c r="L71" s="3">
        <f>IF(K71=Eingaben!$A$39,Eingaben!$B$39,IF('Infrastruktur-Projekte'!K71=Eingaben!$A$40,Eingaben!$B$40,IF(K71=Eingaben!$A$41,Eingaben!$B$41,IF(K71=Eingaben!$A$42,Eingaben!$B$42,IF(K71=Eingaben!$A$43,Eingaben!$B$43,"")))))</f>
        <v>5</v>
      </c>
    </row>
    <row r="72" spans="1:12" x14ac:dyDescent="0.25">
      <c r="F72" s="3" t="str">
        <f>IF(E72=Eingaben!$A$39,Eingaben!$B$39,IF('Infrastruktur-Projekte'!E72=Eingaben!$A$40,Eingaben!$B$40,IF(E72=Eingaben!$A$41,Eingaben!$B$41,IF(E72=Eingaben!$A$42,Eingaben!$B$42,IF(E72=Eingaben!$A$43,Eingaben!$B$43,"")))))</f>
        <v/>
      </c>
      <c r="H72" s="3" t="str">
        <f>IF(G72=Eingaben!$A$39,Eingaben!$B$39,IF('Infrastruktur-Projekte'!G72=Eingaben!$A$40,Eingaben!$B$40,IF(G72=Eingaben!$A$41,Eingaben!$B$41,IF(G72=Eingaben!$A$42,Eingaben!$B$42,IF(G72=Eingaben!$A$43,Eingaben!$B$43,"")))))</f>
        <v/>
      </c>
      <c r="J72" s="3" t="str">
        <f>IF(I72=Eingaben!$A$39,Eingaben!$B$39,IF('Infrastruktur-Projekte'!I72=Eingaben!$A$40,Eingaben!$B$40,IF(I72=Eingaben!$A$41,Eingaben!$B$41,IF(I72=Eingaben!$A$42,Eingaben!$B$42,IF(I72=Eingaben!$A$43,Eingaben!$B$43,"")))))</f>
        <v/>
      </c>
      <c r="L72" s="3" t="str">
        <f>IF(K72=Eingaben!$A$39,Eingaben!$B$39,IF('Infrastruktur-Projekte'!K72=Eingaben!$A$40,Eingaben!$B$40,IF(K72=Eingaben!$A$41,Eingaben!$B$41,IF(K72=Eingaben!$A$42,Eingaben!$B$42,IF(K72=Eingaben!$A$43,Eingaben!$B$43,"")))))</f>
        <v/>
      </c>
    </row>
    <row r="73" spans="1:12" s="5" customFormat="1" ht="164.25" customHeight="1" x14ac:dyDescent="0.25">
      <c r="A73" s="4">
        <v>7</v>
      </c>
      <c r="B73" s="5" t="s">
        <v>43</v>
      </c>
      <c r="C73" s="5" t="s">
        <v>44</v>
      </c>
      <c r="D73" s="19">
        <f>Eingaben!F22</f>
        <v>0.25</v>
      </c>
      <c r="F73" s="12">
        <f>SUM(F74:F81)/COUNT(F74:F81)</f>
        <v>5</v>
      </c>
      <c r="H73" s="12">
        <f>SUM(H74:H81)/COUNT(H74:H81)</f>
        <v>5</v>
      </c>
      <c r="J73" s="12">
        <f>SUM(J74:J81)/COUNT(J74:J81)</f>
        <v>4.125</v>
      </c>
      <c r="L73" s="12">
        <f>SUM(L74:L81)/COUNT(L74:L81)</f>
        <v>3.5</v>
      </c>
    </row>
    <row r="74" spans="1:12" x14ac:dyDescent="0.25">
      <c r="A74" s="2">
        <f>A73+0.1</f>
        <v>7.1</v>
      </c>
      <c r="B74" s="52" t="s">
        <v>45</v>
      </c>
      <c r="C74" s="52"/>
      <c r="E74" s="1" t="s">
        <v>74</v>
      </c>
      <c r="F74" s="3">
        <f>IF(E74=Eingaben!$A$39,Eingaben!$B$39,IF('Infrastruktur-Projekte'!E74=Eingaben!$A$40,Eingaben!$B$40,IF(E74=Eingaben!$A$41,Eingaben!$B$41,IF(E74=Eingaben!$A$42,Eingaben!$B$42,IF(E74=Eingaben!$A$43,Eingaben!$B$43,"")))))</f>
        <v>5</v>
      </c>
      <c r="G74" s="1" t="s">
        <v>74</v>
      </c>
      <c r="H74" s="3">
        <f>IF(G74=Eingaben!$A$39,Eingaben!$B$39,IF('Infrastruktur-Projekte'!G74=Eingaben!$A$40,Eingaben!$B$40,IF(G74=Eingaben!$A$41,Eingaben!$B$41,IF(G74=Eingaben!$A$42,Eingaben!$B$42,IF(G74=Eingaben!$A$43,Eingaben!$B$43,"")))))</f>
        <v>5</v>
      </c>
      <c r="I74" s="1" t="s">
        <v>77</v>
      </c>
      <c r="J74" s="3">
        <f>IF(I74=Eingaben!$A$39,Eingaben!$B$39,IF('Infrastruktur-Projekte'!I74=Eingaben!$A$40,Eingaben!$B$40,IF(I74=Eingaben!$A$41,Eingaben!$B$41,IF(I74=Eingaben!$A$42,Eingaben!$B$42,IF(I74=Eingaben!$A$43,Eingaben!$B$43,"")))))</f>
        <v>1</v>
      </c>
      <c r="K74" s="1" t="s">
        <v>78</v>
      </c>
      <c r="L74" s="3">
        <f>IF(K74=Eingaben!$A$39,Eingaben!$B$39,IF('Infrastruktur-Projekte'!K74=Eingaben!$A$40,Eingaben!$B$40,IF(K74=Eingaben!$A$41,Eingaben!$B$41,IF(K74=Eingaben!$A$42,Eingaben!$B$42,IF(K74=Eingaben!$A$43,Eingaben!$B$43,"")))))</f>
        <v>3</v>
      </c>
    </row>
    <row r="75" spans="1:12" x14ac:dyDescent="0.25">
      <c r="A75" s="2">
        <f t="shared" ref="A75:A81" si="6">A74+0.1</f>
        <v>7.1999999999999993</v>
      </c>
      <c r="B75" s="52" t="s">
        <v>46</v>
      </c>
      <c r="C75" s="52"/>
      <c r="E75" s="1" t="s">
        <v>74</v>
      </c>
      <c r="F75" s="3">
        <f>IF(E75=Eingaben!$A$39,Eingaben!$B$39,IF('Infrastruktur-Projekte'!E75=Eingaben!$A$40,Eingaben!$B$40,IF(E75=Eingaben!$A$41,Eingaben!$B$41,IF(E75=Eingaben!$A$42,Eingaben!$B$42,IF(E75=Eingaben!$A$43,Eingaben!$B$43,"")))))</f>
        <v>5</v>
      </c>
      <c r="G75" s="1" t="s">
        <v>74</v>
      </c>
      <c r="H75" s="3">
        <f>IF(G75=Eingaben!$A$39,Eingaben!$B$39,IF('Infrastruktur-Projekte'!G75=Eingaben!$A$40,Eingaben!$B$40,IF(G75=Eingaben!$A$41,Eingaben!$B$41,IF(G75=Eingaben!$A$42,Eingaben!$B$42,IF(G75=Eingaben!$A$43,Eingaben!$B$43,"")))))</f>
        <v>5</v>
      </c>
      <c r="I75" s="1" t="s">
        <v>74</v>
      </c>
      <c r="J75" s="3">
        <f>IF(I75=Eingaben!$A$39,Eingaben!$B$39,IF('Infrastruktur-Projekte'!I75=Eingaben!$A$40,Eingaben!$B$40,IF(I75=Eingaben!$A$41,Eingaben!$B$41,IF(I75=Eingaben!$A$42,Eingaben!$B$42,IF(I75=Eingaben!$A$43,Eingaben!$B$43,"")))))</f>
        <v>5</v>
      </c>
      <c r="K75" s="1" t="s">
        <v>77</v>
      </c>
      <c r="L75" s="3">
        <f>IF(K75=Eingaben!$A$39,Eingaben!$B$39,IF('Infrastruktur-Projekte'!K75=Eingaben!$A$40,Eingaben!$B$40,IF(K75=Eingaben!$A$41,Eingaben!$B$41,IF(K75=Eingaben!$A$42,Eingaben!$B$42,IF(K75=Eingaben!$A$43,Eingaben!$B$43,"")))))</f>
        <v>1</v>
      </c>
    </row>
    <row r="76" spans="1:12" ht="28.5" customHeight="1" x14ac:dyDescent="0.25">
      <c r="A76" s="2">
        <f t="shared" si="6"/>
        <v>7.2999999999999989</v>
      </c>
      <c r="B76" s="56" t="s">
        <v>85</v>
      </c>
      <c r="C76" s="56"/>
      <c r="D76" s="20"/>
      <c r="E76" s="1" t="s">
        <v>74</v>
      </c>
      <c r="F76" s="3">
        <f>IF(E76=Eingaben!$A$39,Eingaben!$B$39,IF('Infrastruktur-Projekte'!E76=Eingaben!$A$40,Eingaben!$B$40,IF(E76=Eingaben!$A$41,Eingaben!$B$41,IF(E76=Eingaben!$A$42,Eingaben!$B$42,IF(E76=Eingaben!$A$43,Eingaben!$B$43,"")))))</f>
        <v>5</v>
      </c>
      <c r="G76" s="1" t="s">
        <v>74</v>
      </c>
      <c r="H76" s="3">
        <f>IF(G76=Eingaben!$A$39,Eingaben!$B$39,IF('Infrastruktur-Projekte'!G76=Eingaben!$A$40,Eingaben!$B$40,IF(G76=Eingaben!$A$41,Eingaben!$B$41,IF(G76=Eingaben!$A$42,Eingaben!$B$42,IF(G76=Eingaben!$A$43,Eingaben!$B$43,"")))))</f>
        <v>5</v>
      </c>
      <c r="I76" s="1" t="s">
        <v>74</v>
      </c>
      <c r="J76" s="3">
        <f>IF(I76=Eingaben!$A$39,Eingaben!$B$39,IF('Infrastruktur-Projekte'!I76=Eingaben!$A$40,Eingaben!$B$40,IF(I76=Eingaben!$A$41,Eingaben!$B$41,IF(I76=Eingaben!$A$42,Eingaben!$B$42,IF(I76=Eingaben!$A$43,Eingaben!$B$43,"")))))</f>
        <v>5</v>
      </c>
      <c r="K76" s="1" t="s">
        <v>76</v>
      </c>
      <c r="L76" s="3">
        <f>IF(K76=Eingaben!$A$39,Eingaben!$B$39,IF('Infrastruktur-Projekte'!K76=Eingaben!$A$40,Eingaben!$B$40,IF(K76=Eingaben!$A$41,Eingaben!$B$41,IF(K76=Eingaben!$A$42,Eingaben!$B$42,IF(K76=Eingaben!$A$43,Eingaben!$B$43,"")))))</f>
        <v>2</v>
      </c>
    </row>
    <row r="77" spans="1:12" x14ac:dyDescent="0.25">
      <c r="A77" s="2">
        <f t="shared" si="6"/>
        <v>7.3999999999999986</v>
      </c>
      <c r="B77" s="52" t="s">
        <v>47</v>
      </c>
      <c r="C77" s="52"/>
      <c r="E77" s="1" t="s">
        <v>74</v>
      </c>
      <c r="F77" s="3">
        <f>IF(E77=Eingaben!$A$39,Eingaben!$B$39,IF('Infrastruktur-Projekte'!E77=Eingaben!$A$40,Eingaben!$B$40,IF(E77=Eingaben!$A$41,Eingaben!$B$41,IF(E77=Eingaben!$A$42,Eingaben!$B$42,IF(E77=Eingaben!$A$43,Eingaben!$B$43,"")))))</f>
        <v>5</v>
      </c>
      <c r="G77" s="1" t="s">
        <v>74</v>
      </c>
      <c r="H77" s="3">
        <f>IF(G77=Eingaben!$A$39,Eingaben!$B$39,IF('Infrastruktur-Projekte'!G77=Eingaben!$A$40,Eingaben!$B$40,IF(G77=Eingaben!$A$41,Eingaben!$B$41,IF(G77=Eingaben!$A$42,Eingaben!$B$42,IF(G77=Eingaben!$A$43,Eingaben!$B$43,"")))))</f>
        <v>5</v>
      </c>
      <c r="I77" s="1" t="s">
        <v>75</v>
      </c>
      <c r="J77" s="3">
        <f>IF(I77=Eingaben!$A$39,Eingaben!$B$39,IF('Infrastruktur-Projekte'!I77=Eingaben!$A$40,Eingaben!$B$40,IF(I77=Eingaben!$A$41,Eingaben!$B$41,IF(I77=Eingaben!$A$42,Eingaben!$B$42,IF(I77=Eingaben!$A$43,Eingaben!$B$43,"")))))</f>
        <v>4</v>
      </c>
      <c r="K77" s="1" t="s">
        <v>75</v>
      </c>
      <c r="L77" s="3">
        <f>IF(K77=Eingaben!$A$39,Eingaben!$B$39,IF('Infrastruktur-Projekte'!K77=Eingaben!$A$40,Eingaben!$B$40,IF(K77=Eingaben!$A$41,Eingaben!$B$41,IF(K77=Eingaben!$A$42,Eingaben!$B$42,IF(K77=Eingaben!$A$43,Eingaben!$B$43,"")))))</f>
        <v>4</v>
      </c>
    </row>
    <row r="78" spans="1:12" x14ac:dyDescent="0.25">
      <c r="A78" s="2">
        <f t="shared" si="6"/>
        <v>7.4999999999999982</v>
      </c>
      <c r="B78" s="52" t="s">
        <v>48</v>
      </c>
      <c r="C78" s="52"/>
      <c r="E78" s="1" t="s">
        <v>74</v>
      </c>
      <c r="F78" s="3">
        <f>IF(E78=Eingaben!$A$39,Eingaben!$B$39,IF('Infrastruktur-Projekte'!E78=Eingaben!$A$40,Eingaben!$B$40,IF(E78=Eingaben!$A$41,Eingaben!$B$41,IF(E78=Eingaben!$A$42,Eingaben!$B$42,IF(E78=Eingaben!$A$43,Eingaben!$B$43,"")))))</f>
        <v>5</v>
      </c>
      <c r="G78" s="1" t="s">
        <v>74</v>
      </c>
      <c r="H78" s="3">
        <f>IF(G78=Eingaben!$A$39,Eingaben!$B$39,IF('Infrastruktur-Projekte'!G78=Eingaben!$A$40,Eingaben!$B$40,IF(G78=Eingaben!$A$41,Eingaben!$B$41,IF(G78=Eingaben!$A$42,Eingaben!$B$42,IF(G78=Eingaben!$A$43,Eingaben!$B$43,"")))))</f>
        <v>5</v>
      </c>
      <c r="I78" s="1" t="s">
        <v>75</v>
      </c>
      <c r="J78" s="3">
        <f>IF(I78=Eingaben!$A$39,Eingaben!$B$39,IF('Infrastruktur-Projekte'!I78=Eingaben!$A$40,Eingaben!$B$40,IF(I78=Eingaben!$A$41,Eingaben!$B$41,IF(I78=Eingaben!$A$42,Eingaben!$B$42,IF(I78=Eingaben!$A$43,Eingaben!$B$43,"")))))</f>
        <v>4</v>
      </c>
      <c r="K78" s="1" t="s">
        <v>75</v>
      </c>
      <c r="L78" s="3">
        <f>IF(K78=Eingaben!$A$39,Eingaben!$B$39,IF('Infrastruktur-Projekte'!K78=Eingaben!$A$40,Eingaben!$B$40,IF(K78=Eingaben!$A$41,Eingaben!$B$41,IF(K78=Eingaben!$A$42,Eingaben!$B$42,IF(K78=Eingaben!$A$43,Eingaben!$B$43,"")))))</f>
        <v>4</v>
      </c>
    </row>
    <row r="79" spans="1:12" x14ac:dyDescent="0.25">
      <c r="A79" s="2">
        <f t="shared" si="6"/>
        <v>7.5999999999999979</v>
      </c>
      <c r="B79" s="52" t="s">
        <v>49</v>
      </c>
      <c r="C79" s="52"/>
      <c r="E79" s="1" t="s">
        <v>74</v>
      </c>
      <c r="F79" s="3">
        <f>IF(E79=Eingaben!$A$39,Eingaben!$B$39,IF('Infrastruktur-Projekte'!E79=Eingaben!$A$40,Eingaben!$B$40,IF(E79=Eingaben!$A$41,Eingaben!$B$41,IF(E79=Eingaben!$A$42,Eingaben!$B$42,IF(E79=Eingaben!$A$43,Eingaben!$B$43,"")))))</f>
        <v>5</v>
      </c>
      <c r="G79" s="1" t="s">
        <v>74</v>
      </c>
      <c r="H79" s="3">
        <f>IF(G79=Eingaben!$A$39,Eingaben!$B$39,IF('Infrastruktur-Projekte'!G79=Eingaben!$A$40,Eingaben!$B$40,IF(G79=Eingaben!$A$41,Eingaben!$B$41,IF(G79=Eingaben!$A$42,Eingaben!$B$42,IF(G79=Eingaben!$A$43,Eingaben!$B$43,"")))))</f>
        <v>5</v>
      </c>
      <c r="I79" s="1" t="s">
        <v>74</v>
      </c>
      <c r="J79" s="3">
        <f>IF(I79=Eingaben!$A$39,Eingaben!$B$39,IF('Infrastruktur-Projekte'!I79=Eingaben!$A$40,Eingaben!$B$40,IF(I79=Eingaben!$A$41,Eingaben!$B$41,IF(I79=Eingaben!$A$42,Eingaben!$B$42,IF(I79=Eingaben!$A$43,Eingaben!$B$43,"")))))</f>
        <v>5</v>
      </c>
      <c r="K79" s="1" t="s">
        <v>74</v>
      </c>
      <c r="L79" s="3">
        <f>IF(K79=Eingaben!$A$39,Eingaben!$B$39,IF('Infrastruktur-Projekte'!K79=Eingaben!$A$40,Eingaben!$B$40,IF(K79=Eingaben!$A$41,Eingaben!$B$41,IF(K79=Eingaben!$A$42,Eingaben!$B$42,IF(K79=Eingaben!$A$43,Eingaben!$B$43,"")))))</f>
        <v>5</v>
      </c>
    </row>
    <row r="80" spans="1:12" x14ac:dyDescent="0.25">
      <c r="A80" s="2">
        <f t="shared" si="6"/>
        <v>7.6999999999999975</v>
      </c>
      <c r="B80" s="52" t="s">
        <v>50</v>
      </c>
      <c r="C80" s="52"/>
      <c r="E80" s="1" t="s">
        <v>74</v>
      </c>
      <c r="F80" s="3">
        <f>IF(E80=Eingaben!$A$39,Eingaben!$B$39,IF('Infrastruktur-Projekte'!E80=Eingaben!$A$40,Eingaben!$B$40,IF(E80=Eingaben!$A$41,Eingaben!$B$41,IF(E80=Eingaben!$A$42,Eingaben!$B$42,IF(E80=Eingaben!$A$43,Eingaben!$B$43,"")))))</f>
        <v>5</v>
      </c>
      <c r="G80" s="1" t="s">
        <v>74</v>
      </c>
      <c r="H80" s="3">
        <f>IF(G80=Eingaben!$A$39,Eingaben!$B$39,IF('Infrastruktur-Projekte'!G80=Eingaben!$A$40,Eingaben!$B$40,IF(G80=Eingaben!$A$41,Eingaben!$B$41,IF(G80=Eingaben!$A$42,Eingaben!$B$42,IF(G80=Eingaben!$A$43,Eingaben!$B$43,"")))))</f>
        <v>5</v>
      </c>
      <c r="I80" s="1" t="s">
        <v>74</v>
      </c>
      <c r="J80" s="3">
        <f>IF(I80=Eingaben!$A$39,Eingaben!$B$39,IF('Infrastruktur-Projekte'!I80=Eingaben!$A$40,Eingaben!$B$40,IF(I80=Eingaben!$A$41,Eingaben!$B$41,IF(I80=Eingaben!$A$42,Eingaben!$B$42,IF(I80=Eingaben!$A$43,Eingaben!$B$43,"")))))</f>
        <v>5</v>
      </c>
      <c r="K80" s="1" t="s">
        <v>74</v>
      </c>
      <c r="L80" s="3">
        <f>IF(K80=Eingaben!$A$39,Eingaben!$B$39,IF('Infrastruktur-Projekte'!K80=Eingaben!$A$40,Eingaben!$B$40,IF(K80=Eingaben!$A$41,Eingaben!$B$41,IF(K80=Eingaben!$A$42,Eingaben!$B$42,IF(K80=Eingaben!$A$43,Eingaben!$B$43,"")))))</f>
        <v>5</v>
      </c>
    </row>
    <row r="81" spans="1:12" ht="25.5" customHeight="1" x14ac:dyDescent="0.25">
      <c r="A81" s="2">
        <f t="shared" si="6"/>
        <v>7.7999999999999972</v>
      </c>
      <c r="B81" s="52" t="s">
        <v>51</v>
      </c>
      <c r="C81" s="52"/>
      <c r="E81" s="1" t="s">
        <v>74</v>
      </c>
      <c r="F81" s="3">
        <f>IF(E81=Eingaben!$A$39,Eingaben!$B$39,IF('Infrastruktur-Projekte'!E81=Eingaben!$A$40,Eingaben!$B$40,IF(E81=Eingaben!$A$41,Eingaben!$B$41,IF(E81=Eingaben!$A$42,Eingaben!$B$42,IF(E81=Eingaben!$A$43,Eingaben!$B$43,"")))))</f>
        <v>5</v>
      </c>
      <c r="G81" s="1" t="s">
        <v>74</v>
      </c>
      <c r="H81" s="3">
        <f>IF(G81=Eingaben!$A$39,Eingaben!$B$39,IF('Infrastruktur-Projekte'!G81=Eingaben!$A$40,Eingaben!$B$40,IF(G81=Eingaben!$A$41,Eingaben!$B$41,IF(G81=Eingaben!$A$42,Eingaben!$B$42,IF(G81=Eingaben!$A$43,Eingaben!$B$43,"")))))</f>
        <v>5</v>
      </c>
      <c r="I81" s="1" t="s">
        <v>75</v>
      </c>
      <c r="J81" s="3">
        <f>IF(I81=Eingaben!$A$39,Eingaben!$B$39,IF('Infrastruktur-Projekte'!I81=Eingaben!$A$40,Eingaben!$B$40,IF(I81=Eingaben!$A$41,Eingaben!$B$41,IF(I81=Eingaben!$A$42,Eingaben!$B$42,IF(I81=Eingaben!$A$43,Eingaben!$B$43,"")))))</f>
        <v>4</v>
      </c>
      <c r="K81" s="1" t="s">
        <v>75</v>
      </c>
      <c r="L81" s="3">
        <f>IF(K81=Eingaben!$A$39,Eingaben!$B$39,IF('Infrastruktur-Projekte'!K81=Eingaben!$A$40,Eingaben!$B$40,IF(K81=Eingaben!$A$41,Eingaben!$B$41,IF(K81=Eingaben!$A$42,Eingaben!$B$42,IF(K81=Eingaben!$A$43,Eingaben!$B$43,"")))))</f>
        <v>4</v>
      </c>
    </row>
    <row r="82" spans="1:12" x14ac:dyDescent="0.25">
      <c r="F82" s="3" t="str">
        <f>IF(E82=Eingaben!$A$39,Eingaben!$B$39,IF('Infrastruktur-Projekte'!E82=Eingaben!$A$40,Eingaben!$B$40,IF(E82=Eingaben!$A$41,Eingaben!$B$41,IF(E82=Eingaben!$A$42,Eingaben!$B$42,IF(E82=Eingaben!$A$43,Eingaben!$B$43,"")))))</f>
        <v/>
      </c>
      <c r="H82" s="3" t="str">
        <f>IF(G82=Eingaben!$A$39,Eingaben!$B$39,IF('Infrastruktur-Projekte'!G82=Eingaben!$A$40,Eingaben!$B$40,IF(G82=Eingaben!$A$41,Eingaben!$B$41,IF(G82=Eingaben!$A$42,Eingaben!$B$42,IF(G82=Eingaben!$A$43,Eingaben!$B$43,"")))))</f>
        <v/>
      </c>
      <c r="J82" s="3" t="str">
        <f>IF(I82=Eingaben!$A$39,Eingaben!$B$39,IF('Infrastruktur-Projekte'!I82=Eingaben!$A$40,Eingaben!$B$40,IF(I82=Eingaben!$A$41,Eingaben!$B$41,IF(I82=Eingaben!$A$42,Eingaben!$B$42,IF(I82=Eingaben!$A$43,Eingaben!$B$43,"")))))</f>
        <v/>
      </c>
      <c r="L82" s="3" t="str">
        <f>IF(K82=Eingaben!$A$39,Eingaben!$B$39,IF('Infrastruktur-Projekte'!K82=Eingaben!$A$40,Eingaben!$B$40,IF(K82=Eingaben!$A$41,Eingaben!$B$41,IF(K82=Eingaben!$A$42,Eingaben!$B$42,IF(K82=Eingaben!$A$43,Eingaben!$B$43,"")))))</f>
        <v/>
      </c>
    </row>
    <row r="83" spans="1:12" s="40" customFormat="1" ht="15.75" x14ac:dyDescent="0.25">
      <c r="A83" s="49" t="s">
        <v>116</v>
      </c>
      <c r="B83" s="49"/>
      <c r="C83" s="49"/>
      <c r="D83" s="38">
        <f>Eingaben!G15</f>
        <v>0.3</v>
      </c>
      <c r="F83" s="39">
        <f>IF(F30&lt;$C$34,"",(($D$39*F39)+($D$47*F47)+($D$52*F52)+($D$64*F64)+($D$70*F70)+($D$73*F73)))</f>
        <v>4.3375000000000004</v>
      </c>
      <c r="H83" s="39">
        <f>IF(H30&lt;$C$34,"",(($D$39*H39)+($D$47*H47)+($D$52*H52)+($D$64*H64)+($D$70*H70)+($D$73*H73)))</f>
        <v>4.4833333333333334</v>
      </c>
      <c r="J83" s="39" t="str">
        <f>IF(J30&lt;$C$34,"",(($D$39*J39)+($D$47*J47)+($D$52*J52)+($D$64*J64)+($D$70*J70)+($D$73*J73)))</f>
        <v/>
      </c>
      <c r="L83" s="39" t="str">
        <f>IF(L30&lt;$C$34,"",(($D$39*L39)+($D$47*L47)+($D$52*L52)+($D$64*L64)+($D$70*L70)+($D$73*L73)))</f>
        <v/>
      </c>
    </row>
    <row r="84" spans="1:12" x14ac:dyDescent="0.25">
      <c r="A84" s="1"/>
    </row>
    <row r="86" spans="1:12" s="44" customFormat="1" ht="18.75" x14ac:dyDescent="0.25">
      <c r="A86" s="50" t="s">
        <v>118</v>
      </c>
      <c r="B86" s="50"/>
      <c r="C86" s="50"/>
      <c r="D86" s="42"/>
      <c r="F86" s="43">
        <f>IF(F30&lt;$C$34,"",((F30*$D$30)+(F83*$D$83)))</f>
        <v>4.8012499999999996</v>
      </c>
      <c r="H86" s="43">
        <f>IF(H30&lt;$C$34,"",((H30*$D$30)+(H83*$D$83)))</f>
        <v>4.4016666666666664</v>
      </c>
      <c r="J86" s="43" t="str">
        <f>IF(J30&lt;$C$34,"",((J30*$D$30)+(J83*$D$83)))</f>
        <v/>
      </c>
      <c r="L86" s="43" t="str">
        <f>IF(L30&lt;$C$34,"",((L30*$D$30)+(L83*$D$83)))</f>
        <v/>
      </c>
    </row>
    <row r="88" spans="1:12" x14ac:dyDescent="0.25">
      <c r="B88" s="2" t="s">
        <v>113</v>
      </c>
      <c r="C88" s="2">
        <v>5</v>
      </c>
    </row>
    <row r="89" spans="1:12" x14ac:dyDescent="0.25">
      <c r="B89" s="2" t="s">
        <v>87</v>
      </c>
      <c r="C89" s="21">
        <v>0.75</v>
      </c>
      <c r="D89" s="16"/>
      <c r="F89" s="23"/>
      <c r="H89" s="23"/>
      <c r="J89" s="23"/>
      <c r="L89" s="23"/>
    </row>
    <row r="90" spans="1:12" x14ac:dyDescent="0.25">
      <c r="B90" s="2" t="s">
        <v>88</v>
      </c>
      <c r="C90" s="2">
        <f>C88*C89</f>
        <v>3.75</v>
      </c>
    </row>
    <row r="91" spans="1:12" x14ac:dyDescent="0.25">
      <c r="C91" s="2"/>
    </row>
    <row r="93" spans="1:12" x14ac:dyDescent="0.25">
      <c r="C93" s="21"/>
    </row>
    <row r="94" spans="1:12" x14ac:dyDescent="0.25">
      <c r="C94" s="2"/>
    </row>
    <row r="108" spans="3:3" x14ac:dyDescent="0.25">
      <c r="C108" s="21"/>
    </row>
    <row r="109" spans="3:3" x14ac:dyDescent="0.25">
      <c r="C109" s="21"/>
    </row>
    <row r="110" spans="3:3" x14ac:dyDescent="0.25">
      <c r="C110" s="21"/>
    </row>
    <row r="111" spans="3:3" x14ac:dyDescent="0.25">
      <c r="C111" s="21"/>
    </row>
    <row r="112" spans="3:3" x14ac:dyDescent="0.25">
      <c r="C112" s="21"/>
    </row>
  </sheetData>
  <sheetProtection algorithmName="SHA-512" hashValue="3K+KD2sP9gQBtWuQZG2juX3aP33ac2DnMfnwKPxtHrdy8O5kspYn766Bkraggb+l5wIGY9mikqoBBTRMiiObRw==" saltValue="JylwwkBXA07qajltGiHQ2w==" spinCount="100000" sheet="1" objects="1" scenarios="1" selectLockedCells="1" selectUnlockedCells="1"/>
  <mergeCells count="48">
    <mergeCell ref="B50:C50"/>
    <mergeCell ref="K3:L3"/>
    <mergeCell ref="B15:C15"/>
    <mergeCell ref="E4:F4"/>
    <mergeCell ref="G4:H4"/>
    <mergeCell ref="E3:H3"/>
    <mergeCell ref="I3:J3"/>
    <mergeCell ref="I4:J4"/>
    <mergeCell ref="K4:L4"/>
    <mergeCell ref="B10:C10"/>
    <mergeCell ref="B11:C11"/>
    <mergeCell ref="B12:C12"/>
    <mergeCell ref="B16:C16"/>
    <mergeCell ref="B17:C17"/>
    <mergeCell ref="B26:C26"/>
    <mergeCell ref="B27:C27"/>
    <mergeCell ref="B28:C28"/>
    <mergeCell ref="B44:C44"/>
    <mergeCell ref="B45:C45"/>
    <mergeCell ref="B48:C48"/>
    <mergeCell ref="B49:C49"/>
    <mergeCell ref="A30:C30"/>
    <mergeCell ref="A37:C37"/>
    <mergeCell ref="B40:C40"/>
    <mergeCell ref="B41:C41"/>
    <mergeCell ref="B42:C42"/>
    <mergeCell ref="B43:C43"/>
    <mergeCell ref="B78:C78"/>
    <mergeCell ref="B53:C53"/>
    <mergeCell ref="B54:C54"/>
    <mergeCell ref="B65:C65"/>
    <mergeCell ref="B66:C66"/>
    <mergeCell ref="B67:C67"/>
    <mergeCell ref="B68:C68"/>
    <mergeCell ref="B71:C71"/>
    <mergeCell ref="B74:C74"/>
    <mergeCell ref="B75:C75"/>
    <mergeCell ref="B76:C76"/>
    <mergeCell ref="B77:C77"/>
    <mergeCell ref="B60:C60"/>
    <mergeCell ref="B57:C57"/>
    <mergeCell ref="B58:C58"/>
    <mergeCell ref="B59:C59"/>
    <mergeCell ref="B79:C79"/>
    <mergeCell ref="B80:C80"/>
    <mergeCell ref="B81:C81"/>
    <mergeCell ref="A83:C83"/>
    <mergeCell ref="A86:C86"/>
  </mergeCells>
  <conditionalFormatting sqref="F30">
    <cfRule type="cellIs" dxfId="11" priority="18" operator="lessThan">
      <formula>$C$34</formula>
    </cfRule>
    <cfRule type="cellIs" dxfId="10" priority="19" operator="greaterThanOrEqual">
      <formula>$C$34</formula>
    </cfRule>
  </conditionalFormatting>
  <conditionalFormatting sqref="H30">
    <cfRule type="cellIs" dxfId="9" priority="16" operator="lessThan">
      <formula>$C$34</formula>
    </cfRule>
    <cfRule type="cellIs" dxfId="8" priority="17" operator="greaterThanOrEqual">
      <formula>$C$34</formula>
    </cfRule>
  </conditionalFormatting>
  <conditionalFormatting sqref="J30">
    <cfRule type="cellIs" dxfId="7" priority="14" operator="lessThan">
      <formula>$C$34</formula>
    </cfRule>
    <cfRule type="cellIs" dxfId="6" priority="15" operator="greaterThanOrEqual">
      <formula>$C$34</formula>
    </cfRule>
  </conditionalFormatting>
  <conditionalFormatting sqref="L30">
    <cfRule type="cellIs" dxfId="5" priority="12" operator="lessThan">
      <formula>$C$34</formula>
    </cfRule>
    <cfRule type="cellIs" dxfId="4" priority="13" operator="greaterThanOrEqual">
      <formula>$C$34</formula>
    </cfRule>
  </conditionalFormatting>
  <conditionalFormatting sqref="F86">
    <cfRule type="cellIs" dxfId="3" priority="5" operator="greaterThanOrEqual">
      <formula>$C$90</formula>
    </cfRule>
  </conditionalFormatting>
  <conditionalFormatting sqref="H86">
    <cfRule type="cellIs" dxfId="2" priority="3" operator="greaterThanOrEqual">
      <formula>$C$90</formula>
    </cfRule>
  </conditionalFormatting>
  <conditionalFormatting sqref="J86">
    <cfRule type="cellIs" dxfId="1" priority="2" operator="greaterThanOrEqual">
      <formula>$C$90</formula>
    </cfRule>
  </conditionalFormatting>
  <conditionalFormatting sqref="L86">
    <cfRule type="cellIs" dxfId="0" priority="1" operator="greaterThanOrEqual">
      <formula>$C$90</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5488B1F-A8D4-4A90-BBC9-CE7962656FB4}">
          <x14:formula1>
            <xm:f>Eingaben!$A$39:$A$44</xm:f>
          </x14:formula1>
          <xm:sqref>E53:E63 G53:G63 I53:I63 K53:K63</xm:sqref>
        </x14:dataValidation>
        <x14:dataValidation type="list" allowBlank="1" showInputMessage="1" showErrorMessage="1" xr:uid="{C03F1F85-F0A1-42F6-9B47-9AB193A6995D}">
          <x14:formula1>
            <xm:f>Eingaben!$A$39:$A$43</xm:f>
          </x14:formula1>
          <xm:sqref>G31:G35 E10:E12 G40:G45 E40:E45 E74:E81 E20:E23 G10:G12 E65:E68 G20:G23 G15:G17 E15:E17 G74:G81 G65:G68 E31:E35 I31:I35 I40:I45 I10:I12 I20:I23 I15:I17 I74:I81 I65:I68 K31:K35 K40:K45 K10:K12 K20:K23 K15:K17 K74:K81 K65:K68 K71 I71 G71 E71 K48:K63 I48:I63 E48:E63 G48:G63 G26:G29 E26:E29 I26:I29 K26:K29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Eingaben</vt:lpstr>
      <vt:lpstr>Bestehende Infrastruktur</vt:lpstr>
      <vt:lpstr>Infrastruktur-Projekte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 Wachter</dc:creator>
  <cp:lastModifiedBy>Lageder Thomas</cp:lastModifiedBy>
  <dcterms:created xsi:type="dcterms:W3CDTF">2023-01-04T11:02:21Z</dcterms:created>
  <dcterms:modified xsi:type="dcterms:W3CDTF">2023-11-08T09:50:33Z</dcterms:modified>
</cp:coreProperties>
</file>